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Viec 07T-2016 Chinh thuc" sheetId="1" r:id="rId1"/>
    <sheet name="Tien 07T-2016 Chinh thuc" sheetId="2" r:id="rId2"/>
  </sheets>
  <externalReferences>
    <externalReference r:id="rId5"/>
    <externalReference r:id="rId6"/>
  </externalReferences>
  <definedNames>
    <definedName name="_xlnm.Print_Area" localSheetId="1">'Tien 07T-2016 Chinh thuc'!$A$1:$U$86</definedName>
    <definedName name="_xlnm.Print_Area" localSheetId="0">'Viec 07T-2016 Chinh thuc'!$A$1:$T$86</definedName>
    <definedName name="_xlnm.Print_Titles" localSheetId="1">'Tien 07T-2016 Chinh thuc'!$8:$13</definedName>
    <definedName name="_xlnm.Print_Titles" localSheetId="0">'Viec 07T-2016 Chinh thuc'!$8:$13</definedName>
  </definedNames>
  <calcPr fullCalcOnLoad="1"/>
</workbook>
</file>

<file path=xl/sharedStrings.xml><?xml version="1.0" encoding="utf-8"?>
<sst xmlns="http://schemas.openxmlformats.org/spreadsheetml/2006/main" count="103" uniqueCount="54">
  <si>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</si>
  <si>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</si>
  <si>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</si>
  <si>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</si>
  <si>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</si>
  <si>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</si>
  <si>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</si>
  <si>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</si>
  <si>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</si>
  <si>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</si>
  <si>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</si>
  <si>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</si>
  <si>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</si>
  <si>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</si>
  <si>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</si>
  <si>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</si>
  <si>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</si>
  <si>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</si>
  <si>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</si>
  <si>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</si>
  <si>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</si>
  <si>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</si>
  <si>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</si>
  <si>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</si>
  <si>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</si>
  <si>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</si>
  <si>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</si>
  <si>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</si>
  <si>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</si>
  <si>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</si>
  <si>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</si>
  <si>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</si>
  <si>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</si>
  <si>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</si>
  <si>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</si>
  <si>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</si>
  <si>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</si>
  <si>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</si>
  <si>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</si>
  <si>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Đinh Nam Hải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</si>
  <si>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</si>
  <si>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</si>
  <si>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</si>
  <si>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</si>
  <si>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</si>
  <si>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\</t>
  </si>
  <si>
    <t>Tỷ lệ có điều kiện / tổng số phải thi hành</t>
  </si>
  <si>
    <t>19</t>
  </si>
  <si>
    <t>Hà Nội, ngày 9 tháng 5 năm 2016</t>
  </si>
  <si>
    <r>
      <t xml:space="preserve">PHỤ LỤC II
THỐNG KÊ KẾT QUẢ THI HÀNH VỀ GIÁ TRỊ 7 THÁNG NĂM 2016
</t>
    </r>
    <r>
      <rPr>
        <i/>
        <sz val="12"/>
        <rFont val="Times New Roman"/>
        <family val="1"/>
      </rPr>
      <t>(Ban hành kèm theo Báo cáo số  89 /BC-TKDLCT ngày 9/5/2016 của Trung tâm Thống kê, Quản lý dữ liệu và Ứng dụng công nghệ thông tin)</t>
    </r>
  </si>
  <si>
    <r>
      <t xml:space="preserve">PHỤ LỤC I
THỐNG KÊ KẾT QUẢ THI HÀNH VỀ VIỆC 7 THÁNG NĂM 2016
</t>
    </r>
    <r>
      <rPr>
        <i/>
        <sz val="12"/>
        <rFont val="Times New Roman"/>
        <family val="1"/>
      </rPr>
      <t>(Ban hành kèm theo Báo cáo số 89 /BC-TKDLCT ngày 9/5/2016 của Trung tâm Thống kê, Quản lý dữ liệu và Ứng dụng công nghệ thông tin)</t>
    </r>
  </si>
  <si>
    <t>PHÓ GIÁM ĐỐC</t>
  </si>
  <si>
    <t>KT. GIÁM ĐỐC</t>
  </si>
  <si>
    <t>Lê Tuấn Sơn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</si>
</sst>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_(* #,##0_);_(* \(#,##0\);_(* &quot;-&quot;??_);_(@_)"/>
    <numFmt numFmtId="179" formatCode="General_)"/>
    <numFmt numFmtId="180" formatCode="_ * #,##0_ ;_ * \-#,##0_ ;_ * &quot;-&quot;_ ;_ @_ "/>
    <numFmt numFmtId="181" formatCode="_ * #,##0.00_ ;_ * \-#,##0.00_ ;_ * &quot;-&quot;??_ ;_ @_ "/>
    <numFmt numFmtId="182" formatCode="\$#,##0\ ;\(\$#,##0\)"/>
    <numFmt numFmtId="183" formatCode="#,##0_);\-#,##0_)"/>
    <numFmt numFmtId="184" formatCode="0.00_)"/>
    <numFmt numFmtId="185" formatCode="#,##0.00_);\-#,##0.00_)"/>
    <numFmt numFmtId="186" formatCode="#,##0.00\ &quot;F&quot;;[Red]\-#,##0.00\ &quot;F&quot;"/>
    <numFmt numFmtId="187" formatCode="_-* #,##0\ &quot;F&quot;_-;\-* #,##0\ &quot;F&quot;_-;_-* &quot;-&quot;\ &quot;F&quot;_-;_-@_-"/>
    <numFmt numFmtId="188" formatCode="#,##0\ &quot;F&quot;;[Red]\-#,##0\ &quot;F&quot;"/>
    <numFmt numFmtId="189" formatCode="#,##0.00\ &quot;F&quot;;\-#,##0.00\ &quot;F&quot;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&quot;\&quot;#,##0.00;[Red]&quot;\&quot;\-#,##0.00"/>
    <numFmt numFmtId="193" formatCode="&quot;\&quot;#,##0;[Red]&quot;\&quot;\-#,##0"/>
    <numFmt numFmtId="194" formatCode="_-* #,##0_-;\-* #,##0_-;_-* &quot;-&quot;_-;_-@_-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-42A]dd\ mmmm\ yyyy"/>
    <numFmt numFmtId="199" formatCode="[$-42A]h:mm:ss\ AM/PM"/>
    <numFmt numFmtId="200" formatCode="_-* #,##0.0\ _₫_-;\-* #,##0.0\ _₫_-;_-* &quot;-&quot;??\ _₫_-;_-@_-"/>
    <numFmt numFmtId="201" formatCode="_-* #,##0\ _₫_-;\-* #,##0\ _₫_-;_-* &quot;-&quot;??\ _₫_-;_-@_-"/>
    <numFmt numFmtId="202" formatCode="0.0%"/>
  </numFmts>
  <fonts count="70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1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56" fillId="27" borderId="1" applyNumberFormat="0" applyAlignment="0" applyProtection="0"/>
    <xf numFmtId="0" fontId="16" fillId="0" borderId="0">
      <alignment/>
      <protection/>
    </xf>
    <xf numFmtId="0" fontId="57" fillId="28" borderId="2" applyNumberFormat="0" applyAlignment="0" applyProtection="0"/>
    <xf numFmtId="177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6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9" fillId="29" borderId="0" applyNumberFormat="0" applyBorder="0" applyAlignment="0" applyProtection="0"/>
    <xf numFmtId="38" fontId="17" fillId="30" borderId="0" applyNumberFormat="0" applyBorder="0" applyAlignment="0" applyProtection="0"/>
    <xf numFmtId="183" fontId="18" fillId="31" borderId="0" applyBorder="0" applyProtection="0">
      <alignment/>
    </xf>
    <xf numFmtId="0" fontId="19" fillId="0" borderId="0">
      <alignment horizontal="left"/>
      <protection/>
    </xf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1" applyNumberFormat="0" applyAlignment="0" applyProtection="0"/>
    <xf numFmtId="10" fontId="17" fillId="30" borderId="8" applyNumberFormat="0" applyBorder="0" applyAlignment="0" applyProtection="0"/>
    <xf numFmtId="0" fontId="64" fillId="0" borderId="9" applyNumberFormat="0" applyFill="0" applyAlignment="0" applyProtection="0"/>
    <xf numFmtId="0" fontId="21" fillId="0" borderId="10">
      <alignment/>
      <protection/>
    </xf>
    <xf numFmtId="0" fontId="65" fillId="33" borderId="0" applyNumberFormat="0" applyBorder="0" applyAlignment="0" applyProtection="0"/>
    <xf numFmtId="184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4" borderId="11" applyNumberFormat="0" applyFont="0" applyAlignment="0" applyProtection="0"/>
    <xf numFmtId="185" fontId="23" fillId="0" borderId="0" applyFont="0" applyFill="0" applyBorder="0" applyProtection="0">
      <alignment vertical="top" wrapText="1"/>
    </xf>
    <xf numFmtId="0" fontId="66" fillId="27" borderId="12" applyNumberFormat="0" applyAlignment="0" applyProtection="0"/>
    <xf numFmtId="9" fontId="5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4" fillId="0" borderId="0">
      <alignment/>
      <protection/>
    </xf>
    <xf numFmtId="0" fontId="21" fillId="0" borderId="0">
      <alignment/>
      <protection/>
    </xf>
    <xf numFmtId="186" fontId="25" fillId="0" borderId="13">
      <alignment horizontal="right" vertical="center"/>
      <protection/>
    </xf>
    <xf numFmtId="187" fontId="25" fillId="0" borderId="13">
      <alignment horizontal="center"/>
      <protection/>
    </xf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188" fontId="25" fillId="0" borderId="0">
      <alignment/>
      <protection/>
    </xf>
    <xf numFmtId="189" fontId="25" fillId="0" borderId="8">
      <alignment/>
      <protection/>
    </xf>
    <xf numFmtId="0" fontId="69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30" fillId="0" borderId="0">
      <alignment/>
      <protection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9" fillId="0" borderId="0">
      <alignment/>
      <protection/>
    </xf>
    <xf numFmtId="196" fontId="30" fillId="0" borderId="0" applyFont="0" applyFill="0" applyBorder="0" applyAlignment="0" applyProtection="0"/>
    <xf numFmtId="42" fontId="31" fillId="0" borderId="0" applyFont="0" applyFill="0" applyBorder="0" applyAlignment="0" applyProtection="0"/>
    <xf numFmtId="197" fontId="3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89" applyFont="1" applyFill="1">
      <alignment/>
      <protection/>
    </xf>
    <xf numFmtId="49" fontId="3" fillId="0" borderId="0" xfId="89" applyNumberFormat="1" applyFont="1" applyFill="1">
      <alignment/>
      <protection/>
    </xf>
    <xf numFmtId="49" fontId="0" fillId="0" borderId="0" xfId="89" applyNumberFormat="1" applyFont="1" applyFill="1" applyBorder="1" applyAlignment="1">
      <alignment horizontal="right"/>
      <protection/>
    </xf>
    <xf numFmtId="0" fontId="5" fillId="0" borderId="8" xfId="89" applyNumberFormat="1" applyFont="1" applyFill="1" applyBorder="1" applyAlignment="1">
      <alignment horizontal="center" vertical="center" wrapText="1"/>
      <protection/>
    </xf>
    <xf numFmtId="49" fontId="5" fillId="0" borderId="15" xfId="89" applyNumberFormat="1" applyFont="1" applyFill="1" applyBorder="1" applyAlignment="1" applyProtection="1">
      <alignment horizontal="center" vertical="center" wrapText="1"/>
      <protection/>
    </xf>
    <xf numFmtId="0" fontId="5" fillId="0" borderId="13" xfId="89" applyNumberFormat="1" applyFont="1" applyFill="1" applyBorder="1" applyAlignment="1">
      <alignment horizontal="center" vertical="center" wrapText="1"/>
      <protection/>
    </xf>
    <xf numFmtId="0" fontId="5" fillId="0" borderId="15" xfId="89" applyNumberFormat="1" applyFont="1" applyFill="1" applyBorder="1" applyAlignment="1">
      <alignment horizontal="center" vertical="center" wrapText="1"/>
      <protection/>
    </xf>
    <xf numFmtId="0" fontId="7" fillId="0" borderId="16" xfId="89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10" fontId="8" fillId="0" borderId="8" xfId="89" applyNumberFormat="1" applyFont="1" applyFill="1" applyBorder="1" applyAlignment="1">
      <alignment horizontal="right" wrapText="1"/>
      <protection/>
    </xf>
    <xf numFmtId="3" fontId="8" fillId="0" borderId="8" xfId="89" applyNumberFormat="1" applyFont="1" applyFill="1" applyBorder="1" applyAlignment="1">
      <alignment horizontal="right" wrapText="1"/>
      <protection/>
    </xf>
    <xf numFmtId="0" fontId="3" fillId="0" borderId="0" xfId="89" applyFont="1" applyFill="1" applyAlignment="1">
      <alignment/>
      <protection/>
    </xf>
    <xf numFmtId="0" fontId="9" fillId="0" borderId="8" xfId="89" applyFont="1" applyFill="1" applyBorder="1" applyAlignment="1" applyProtection="1">
      <alignment horizontal="center" wrapText="1"/>
      <protection/>
    </xf>
    <xf numFmtId="1" fontId="9" fillId="0" borderId="8" xfId="89" applyNumberFormat="1" applyFont="1" applyFill="1" applyBorder="1" applyAlignment="1">
      <alignment horizontal="left"/>
      <protection/>
    </xf>
    <xf numFmtId="0" fontId="9" fillId="0" borderId="8" xfId="89" applyFont="1" applyFill="1" applyBorder="1" applyAlignment="1">
      <alignment horizontal="center" wrapText="1"/>
      <protection/>
    </xf>
    <xf numFmtId="0" fontId="4" fillId="0" borderId="0" xfId="89" applyNumberFormat="1" applyFont="1" applyFill="1" applyBorder="1" applyAlignment="1">
      <alignment horizontal="center" vertical="center"/>
      <protection/>
    </xf>
    <xf numFmtId="0" fontId="4" fillId="0" borderId="0" xfId="89" applyFont="1" applyFill="1" applyBorder="1" applyAlignment="1">
      <alignment horizontal="center"/>
      <protection/>
    </xf>
    <xf numFmtId="0" fontId="9" fillId="0" borderId="0" xfId="89" applyFont="1" applyFill="1">
      <alignment/>
      <protection/>
    </xf>
    <xf numFmtId="0" fontId="4" fillId="0" borderId="0" xfId="89" applyFont="1" applyFill="1" applyAlignment="1">
      <alignment horizontal="center" vertical="center"/>
      <protection/>
    </xf>
    <xf numFmtId="0" fontId="0" fillId="0" borderId="0" xfId="89" applyFont="1" applyFill="1">
      <alignment/>
      <protection/>
    </xf>
    <xf numFmtId="0" fontId="10" fillId="0" borderId="0" xfId="89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89" applyNumberFormat="1" applyFont="1" applyFill="1" applyAlignment="1">
      <alignment/>
      <protection/>
    </xf>
    <xf numFmtId="3" fontId="3" fillId="0" borderId="0" xfId="89" applyNumberFormat="1" applyFont="1" applyFill="1">
      <alignment/>
      <protection/>
    </xf>
    <xf numFmtId="0" fontId="6" fillId="0" borderId="0" xfId="89" applyFont="1" applyFill="1" applyAlignment="1">
      <alignment horizontal="center"/>
      <protection/>
    </xf>
    <xf numFmtId="49" fontId="0" fillId="0" borderId="0" xfId="89" applyNumberFormat="1" applyFont="1" applyFill="1" applyBorder="1" applyAlignment="1">
      <alignment horizontal="center"/>
      <protection/>
    </xf>
    <xf numFmtId="49" fontId="5" fillId="0" borderId="0" xfId="89" applyNumberFormat="1" applyFont="1" applyFill="1" applyBorder="1" applyAlignment="1" applyProtection="1">
      <alignment horizontal="center" vertical="center" wrapText="1"/>
      <protection/>
    </xf>
    <xf numFmtId="0" fontId="33" fillId="0" borderId="0" xfId="89" applyFont="1" applyFill="1" applyBorder="1" applyAlignment="1">
      <alignment horizontal="center"/>
      <protection/>
    </xf>
    <xf numFmtId="178" fontId="35" fillId="0" borderId="15" xfId="61" applyNumberFormat="1" applyFont="1" applyFill="1" applyBorder="1" applyAlignment="1" applyProtection="1">
      <alignment horizontal="center" wrapText="1"/>
      <protection/>
    </xf>
    <xf numFmtId="3" fontId="35" fillId="0" borderId="8" xfId="89" applyNumberFormat="1" applyFont="1" applyFill="1" applyBorder="1" applyAlignment="1">
      <alignment horizontal="right" wrapText="1"/>
      <protection/>
    </xf>
    <xf numFmtId="10" fontId="35" fillId="0" borderId="8" xfId="96" applyNumberFormat="1" applyFont="1" applyFill="1" applyBorder="1" applyAlignment="1">
      <alignment horizontal="center" wrapText="1"/>
    </xf>
    <xf numFmtId="10" fontId="3" fillId="0" borderId="0" xfId="89" applyNumberFormat="1" applyFont="1" applyFill="1">
      <alignment/>
      <protection/>
    </xf>
    <xf numFmtId="0" fontId="34" fillId="0" borderId="8" xfId="89" applyFont="1" applyFill="1" applyBorder="1" applyAlignment="1">
      <alignment horizontal="center" vertical="center" wrapText="1"/>
      <protection/>
    </xf>
    <xf numFmtId="0" fontId="5" fillId="0" borderId="13" xfId="89" applyNumberFormat="1" applyFont="1" applyFill="1" applyBorder="1" applyAlignment="1">
      <alignment horizontal="center" vertical="center" wrapText="1"/>
      <protection/>
    </xf>
    <xf numFmtId="0" fontId="5" fillId="0" borderId="16" xfId="89" applyNumberFormat="1" applyFont="1" applyFill="1" applyBorder="1" applyAlignment="1">
      <alignment horizontal="center" vertical="center" wrapText="1"/>
      <protection/>
    </xf>
    <xf numFmtId="49" fontId="5" fillId="0" borderId="8" xfId="89" applyNumberFormat="1" applyFont="1" applyFill="1" applyBorder="1" applyAlignment="1" applyProtection="1">
      <alignment horizontal="center" vertical="center" wrapText="1"/>
      <protection/>
    </xf>
    <xf numFmtId="49" fontId="5" fillId="0" borderId="17" xfId="89" applyNumberFormat="1" applyFont="1" applyFill="1" applyBorder="1" applyAlignment="1" applyProtection="1">
      <alignment horizontal="center" vertical="center" wrapText="1"/>
      <protection/>
    </xf>
    <xf numFmtId="49" fontId="5" fillId="0" borderId="18" xfId="89" applyNumberFormat="1" applyFont="1" applyFill="1" applyBorder="1" applyAlignment="1" applyProtection="1">
      <alignment horizontal="center" vertical="center" wrapText="1"/>
      <protection/>
    </xf>
    <xf numFmtId="49" fontId="5" fillId="0" borderId="15" xfId="89" applyNumberFormat="1" applyFont="1" applyFill="1" applyBorder="1" applyAlignment="1" applyProtection="1">
      <alignment horizontal="center" vertical="center" wrapText="1"/>
      <protection/>
    </xf>
    <xf numFmtId="49" fontId="5" fillId="0" borderId="13" xfId="89" applyNumberFormat="1" applyFont="1" applyFill="1" applyBorder="1" applyAlignment="1">
      <alignment horizontal="center" vertical="center" wrapText="1"/>
      <protection/>
    </xf>
    <xf numFmtId="49" fontId="5" fillId="0" borderId="4" xfId="89" applyNumberFormat="1" applyFont="1" applyFill="1" applyBorder="1" applyAlignment="1">
      <alignment horizontal="center" vertical="center" wrapText="1"/>
      <protection/>
    </xf>
    <xf numFmtId="0" fontId="4" fillId="0" borderId="0" xfId="89" applyFont="1" applyFill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5" fillId="0" borderId="8" xfId="89" applyNumberFormat="1" applyFont="1" applyFill="1" applyBorder="1" applyAlignment="1">
      <alignment horizontal="center" vertical="center" wrapText="1"/>
      <protection/>
    </xf>
    <xf numFmtId="0" fontId="4" fillId="0" borderId="0" xfId="89" applyFont="1" applyFill="1" applyAlignment="1">
      <alignment horizontal="center" vertical="center"/>
      <protection/>
    </xf>
    <xf numFmtId="0" fontId="4" fillId="0" borderId="0" xfId="89" applyFont="1" applyFill="1" applyAlignment="1">
      <alignment horizontal="center"/>
      <protection/>
    </xf>
    <xf numFmtId="0" fontId="4" fillId="0" borderId="0" xfId="89" applyNumberFormat="1" applyFont="1" applyFill="1" applyBorder="1" applyAlignment="1">
      <alignment horizontal="center" vertical="center"/>
      <protection/>
    </xf>
    <xf numFmtId="0" fontId="33" fillId="0" borderId="19" xfId="89" applyFont="1" applyFill="1" applyBorder="1" applyAlignment="1">
      <alignment horizontal="center"/>
      <protection/>
    </xf>
    <xf numFmtId="49" fontId="5" fillId="0" borderId="16" xfId="89" applyNumberFormat="1" applyFont="1" applyFill="1" applyBorder="1" applyAlignment="1" applyProtection="1">
      <alignment horizontal="center" vertical="center" wrapText="1"/>
      <protection/>
    </xf>
    <xf numFmtId="0" fontId="6" fillId="0" borderId="0" xfId="89" applyFont="1" applyFill="1" applyAlignment="1">
      <alignment horizontal="center" wrapText="1"/>
      <protection/>
    </xf>
    <xf numFmtId="0" fontId="5" fillId="0" borderId="0" xfId="89" applyFont="1" applyFill="1" applyAlignment="1">
      <alignment horizontal="center"/>
      <protection/>
    </xf>
    <xf numFmtId="49" fontId="0" fillId="0" borderId="20" xfId="89" applyNumberFormat="1" applyFont="1" applyFill="1" applyBorder="1" applyAlignment="1">
      <alignment horizontal="center"/>
      <protection/>
    </xf>
    <xf numFmtId="0" fontId="5" fillId="0" borderId="8" xfId="89" applyNumberFormat="1" applyFont="1" applyFill="1" applyBorder="1" applyAlignment="1">
      <alignment horizontal="center" vertical="center" wrapText="1"/>
      <protection/>
    </xf>
    <xf numFmtId="0" fontId="34" fillId="0" borderId="0" xfId="89" applyFont="1" applyFill="1" applyBorder="1" applyAlignment="1">
      <alignment horizontal="center" vertical="center" wrapText="1"/>
      <protection/>
    </xf>
    <xf numFmtId="49" fontId="3" fillId="0" borderId="13" xfId="89" applyNumberFormat="1" applyFont="1" applyFill="1" applyBorder="1" applyAlignment="1">
      <alignment horizontal="center" vertical="center" wrapText="1"/>
      <protection/>
    </xf>
    <xf numFmtId="49" fontId="3" fillId="0" borderId="4" xfId="89" applyNumberFormat="1" applyFont="1" applyFill="1" applyBorder="1" applyAlignment="1">
      <alignment horizontal="center" vertical="center" wrapText="1"/>
      <protection/>
    </xf>
    <xf numFmtId="49" fontId="3" fillId="0" borderId="8" xfId="89" applyNumberFormat="1" applyFont="1" applyFill="1" applyBorder="1" applyAlignment="1">
      <alignment horizontal="center" vertical="center" wrapText="1"/>
      <protection/>
    </xf>
    <xf numFmtId="49" fontId="3" fillId="0" borderId="8" xfId="89" applyNumberFormat="1" applyFont="1" applyFill="1" applyBorder="1" applyAlignment="1" applyProtection="1">
      <alignment horizontal="center" vertical="center" wrapText="1"/>
      <protection/>
    </xf>
    <xf numFmtId="49" fontId="3" fillId="0" borderId="17" xfId="89" applyNumberFormat="1" applyFont="1" applyFill="1" applyBorder="1" applyAlignment="1" applyProtection="1">
      <alignment horizontal="center" vertical="center" wrapText="1"/>
      <protection/>
    </xf>
    <xf numFmtId="49" fontId="3" fillId="0" borderId="15" xfId="89" applyNumberFormat="1" applyFont="1" applyFill="1" applyBorder="1" applyAlignment="1" applyProtection="1">
      <alignment horizontal="center" vertical="center" wrapText="1"/>
      <protection/>
    </xf>
    <xf numFmtId="49" fontId="3" fillId="0" borderId="18" xfId="89" applyNumberFormat="1" applyFont="1" applyFill="1" applyBorder="1" applyAlignment="1" applyProtection="1">
      <alignment horizontal="center" vertical="center" wrapText="1"/>
      <protection/>
    </xf>
    <xf numFmtId="0" fontId="6" fillId="0" borderId="0" xfId="89" applyFont="1" applyFill="1" applyAlignment="1">
      <alignment horizontal="center"/>
      <protection/>
    </xf>
    <xf numFmtId="49" fontId="0" fillId="0" borderId="20" xfId="89" applyNumberFormat="1" applyFont="1" applyFill="1" applyBorder="1" applyAlignment="1">
      <alignment horizontal="center"/>
      <protection/>
    </xf>
    <xf numFmtId="49" fontId="3" fillId="0" borderId="16" xfId="89" applyNumberFormat="1" applyFont="1" applyFill="1" applyBorder="1" applyAlignment="1" applyProtection="1">
      <alignment horizontal="center" vertical="center" wrapText="1"/>
      <protection/>
    </xf>
    <xf numFmtId="0" fontId="3" fillId="0" borderId="8" xfId="89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Date" xfId="69"/>
    <cellStyle name="Explanatory Text" xfId="70"/>
    <cellStyle name="Fixed" xfId="71"/>
    <cellStyle name="Good" xfId="72"/>
    <cellStyle name="Grey" xfId="73"/>
    <cellStyle name="Group" xfId="74"/>
    <cellStyle name="HEADER" xfId="75"/>
    <cellStyle name="Header1" xfId="76"/>
    <cellStyle name="Header2" xfId="77"/>
    <cellStyle name="Heading 1" xfId="78"/>
    <cellStyle name="Heading 2" xfId="79"/>
    <cellStyle name="Heading 3" xfId="80"/>
    <cellStyle name="Heading 4" xfId="81"/>
    <cellStyle name="Input" xfId="82"/>
    <cellStyle name="Input [yellow]" xfId="83"/>
    <cellStyle name="Linked Cell" xfId="84"/>
    <cellStyle name="Model" xfId="85"/>
    <cellStyle name="Neutral" xfId="86"/>
    <cellStyle name="Normal - Style1" xfId="87"/>
    <cellStyle name="Normal 2" xfId="88"/>
    <cellStyle name="Normal 2 2" xfId="89"/>
    <cellStyle name="Note" xfId="90"/>
    <cellStyle name="NWM" xfId="91"/>
    <cellStyle name="Output" xfId="92"/>
    <cellStyle name="Percent" xfId="93"/>
    <cellStyle name="Percent [2]" xfId="94"/>
    <cellStyle name="Percent 2" xfId="95"/>
    <cellStyle name="Percent 3" xfId="96"/>
    <cellStyle name="Style Date" xfId="97"/>
    <cellStyle name="subhead" xfId="98"/>
    <cellStyle name="T" xfId="99"/>
    <cellStyle name="th" xfId="100"/>
    <cellStyle name="Title" xfId="101"/>
    <cellStyle name="Total" xfId="102"/>
    <cellStyle name="viet" xfId="103"/>
    <cellStyle name="viet2" xfId="104"/>
    <cellStyle name="Warning Text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95" xfId="110"/>
    <cellStyle name="뷭?_BOOKSHIP" xfId="111"/>
    <cellStyle name="一般_Book1" xfId="112"/>
    <cellStyle name="千分位[0]_Book1" xfId="113"/>
    <cellStyle name="千分位_Book1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貨幣 [0]_Book1" xfId="120"/>
    <cellStyle name="貨幣[0]_MATL COST ANALYSIS" xfId="121"/>
    <cellStyle name="貨幣_Book1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19050</xdr:colOff>
      <xdr:row>2</xdr:row>
      <xdr:rowOff>28575</xdr:rowOff>
    </xdr:from>
    <xdr:to>
      <xdr:col>6</xdr:col>
      <xdr:colOff>57150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1076325" y="666750"/>
          <a:ext cx="1876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019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Vinh-7T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Hai-7T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7"/>
    </sheetNames>
    <sheetDataSet>
      <sheetData sheetId="0">
        <row r="11">
          <cell r="B11" t="str">
            <v>An Giang</v>
          </cell>
          <cell r="C11">
            <v>11671</v>
          </cell>
          <cell r="F11">
            <v>124</v>
          </cell>
          <cell r="G11">
            <v>28</v>
          </cell>
          <cell r="H11">
            <v>11547</v>
          </cell>
          <cell r="I11">
            <v>9909</v>
          </cell>
          <cell r="J11">
            <v>4451</v>
          </cell>
          <cell r="K11">
            <v>111</v>
          </cell>
          <cell r="L11">
            <v>4774</v>
          </cell>
          <cell r="M11">
            <v>425</v>
          </cell>
          <cell r="N11">
            <v>12</v>
          </cell>
          <cell r="O11">
            <v>0</v>
          </cell>
          <cell r="P11">
            <v>136</v>
          </cell>
          <cell r="Q11">
            <v>1638</v>
          </cell>
        </row>
        <row r="12">
          <cell r="B12" t="str">
            <v>Bạc Liêu</v>
          </cell>
          <cell r="C12">
            <v>7999</v>
          </cell>
          <cell r="F12">
            <v>89</v>
          </cell>
          <cell r="G12">
            <v>0</v>
          </cell>
          <cell r="H12">
            <v>7910</v>
          </cell>
          <cell r="I12">
            <v>7025</v>
          </cell>
          <cell r="J12">
            <v>3694</v>
          </cell>
          <cell r="K12">
            <v>36</v>
          </cell>
          <cell r="L12">
            <v>3166</v>
          </cell>
          <cell r="M12">
            <v>34</v>
          </cell>
          <cell r="N12">
            <v>3</v>
          </cell>
          <cell r="O12">
            <v>1</v>
          </cell>
          <cell r="P12">
            <v>91</v>
          </cell>
          <cell r="Q12">
            <v>885</v>
          </cell>
        </row>
        <row r="13">
          <cell r="B13" t="str">
            <v>Bến Tre</v>
          </cell>
          <cell r="C13">
            <v>12369</v>
          </cell>
          <cell r="F13">
            <v>78</v>
          </cell>
          <cell r="G13">
            <v>0</v>
          </cell>
          <cell r="H13">
            <v>12291</v>
          </cell>
          <cell r="I13">
            <v>10902</v>
          </cell>
          <cell r="J13">
            <v>6172</v>
          </cell>
          <cell r="K13">
            <v>119</v>
          </cell>
          <cell r="L13">
            <v>4167</v>
          </cell>
          <cell r="M13">
            <v>165</v>
          </cell>
          <cell r="N13">
            <v>10</v>
          </cell>
          <cell r="O13">
            <v>0</v>
          </cell>
          <cell r="P13">
            <v>269</v>
          </cell>
          <cell r="Q13">
            <v>1389</v>
          </cell>
        </row>
        <row r="14">
          <cell r="B14" t="str">
            <v>Bình Dương</v>
          </cell>
          <cell r="C14">
            <v>21211</v>
          </cell>
          <cell r="F14">
            <v>345</v>
          </cell>
          <cell r="G14">
            <v>21</v>
          </cell>
          <cell r="H14">
            <v>20866</v>
          </cell>
          <cell r="I14">
            <v>19151</v>
          </cell>
          <cell r="J14">
            <v>9698</v>
          </cell>
          <cell r="K14">
            <v>175</v>
          </cell>
          <cell r="L14">
            <v>8058</v>
          </cell>
          <cell r="M14">
            <v>509</v>
          </cell>
          <cell r="N14">
            <v>21</v>
          </cell>
          <cell r="O14">
            <v>6</v>
          </cell>
          <cell r="P14">
            <v>684</v>
          </cell>
          <cell r="Q14">
            <v>1715</v>
          </cell>
        </row>
        <row r="15">
          <cell r="B15" t="str">
            <v>Bình Định</v>
          </cell>
          <cell r="C15">
            <v>6958</v>
          </cell>
          <cell r="F15">
            <v>24</v>
          </cell>
          <cell r="G15">
            <v>0</v>
          </cell>
          <cell r="H15">
            <v>6934</v>
          </cell>
          <cell r="I15">
            <v>5197</v>
          </cell>
          <cell r="J15">
            <v>2947</v>
          </cell>
          <cell r="K15">
            <v>68</v>
          </cell>
          <cell r="L15">
            <v>2079</v>
          </cell>
          <cell r="M15">
            <v>39</v>
          </cell>
          <cell r="N15">
            <v>4</v>
          </cell>
          <cell r="O15">
            <v>0</v>
          </cell>
          <cell r="P15">
            <v>60</v>
          </cell>
          <cell r="Q15">
            <v>1737</v>
          </cell>
        </row>
        <row r="16">
          <cell r="B16" t="str">
            <v>Bình Phước</v>
          </cell>
          <cell r="C16">
            <v>10927</v>
          </cell>
          <cell r="F16">
            <v>568</v>
          </cell>
          <cell r="G16">
            <v>6</v>
          </cell>
          <cell r="H16">
            <v>10359</v>
          </cell>
          <cell r="I16">
            <v>8415</v>
          </cell>
          <cell r="J16">
            <v>3858</v>
          </cell>
          <cell r="K16">
            <v>199</v>
          </cell>
          <cell r="L16">
            <v>3686</v>
          </cell>
          <cell r="M16">
            <v>466</v>
          </cell>
          <cell r="N16">
            <v>6</v>
          </cell>
          <cell r="O16">
            <v>0</v>
          </cell>
          <cell r="P16">
            <v>200</v>
          </cell>
          <cell r="Q16">
            <v>1944</v>
          </cell>
        </row>
        <row r="17">
          <cell r="B17" t="str">
            <v>BR-V Tàu</v>
          </cell>
          <cell r="C17">
            <v>9882</v>
          </cell>
          <cell r="F17">
            <v>97</v>
          </cell>
          <cell r="G17">
            <v>4</v>
          </cell>
          <cell r="H17">
            <v>9785</v>
          </cell>
          <cell r="I17">
            <v>8226</v>
          </cell>
          <cell r="J17">
            <v>4132</v>
          </cell>
          <cell r="K17">
            <v>76</v>
          </cell>
          <cell r="L17">
            <v>3695</v>
          </cell>
          <cell r="M17">
            <v>277</v>
          </cell>
          <cell r="N17">
            <v>12</v>
          </cell>
          <cell r="O17">
            <v>0</v>
          </cell>
          <cell r="P17">
            <v>34</v>
          </cell>
          <cell r="Q17">
            <v>1559</v>
          </cell>
        </row>
        <row r="18">
          <cell r="B18" t="str">
            <v>Cà Mau</v>
          </cell>
          <cell r="C18">
            <v>12397</v>
          </cell>
          <cell r="F18">
            <v>125</v>
          </cell>
          <cell r="G18">
            <v>0</v>
          </cell>
          <cell r="H18">
            <v>12272</v>
          </cell>
          <cell r="I18">
            <v>9851</v>
          </cell>
          <cell r="J18">
            <v>4940</v>
          </cell>
          <cell r="K18">
            <v>204</v>
          </cell>
          <cell r="L18">
            <v>4461</v>
          </cell>
          <cell r="M18">
            <v>136</v>
          </cell>
          <cell r="N18">
            <v>20</v>
          </cell>
          <cell r="O18">
            <v>0</v>
          </cell>
          <cell r="P18">
            <v>90</v>
          </cell>
          <cell r="Q18">
            <v>2421</v>
          </cell>
        </row>
        <row r="19">
          <cell r="B19" t="str">
            <v>Cần Thơ</v>
          </cell>
          <cell r="C19">
            <v>11064</v>
          </cell>
          <cell r="F19">
            <v>179</v>
          </cell>
          <cell r="G19">
            <v>13</v>
          </cell>
          <cell r="H19">
            <v>10885</v>
          </cell>
          <cell r="I19">
            <v>9264</v>
          </cell>
          <cell r="J19">
            <v>4220</v>
          </cell>
          <cell r="K19">
            <v>101</v>
          </cell>
          <cell r="L19">
            <v>3996</v>
          </cell>
          <cell r="M19">
            <v>164</v>
          </cell>
          <cell r="N19">
            <v>21</v>
          </cell>
          <cell r="O19">
            <v>4</v>
          </cell>
          <cell r="P19">
            <v>758</v>
          </cell>
          <cell r="Q19">
            <v>1621</v>
          </cell>
        </row>
        <row r="20">
          <cell r="B20" t="str">
            <v>Đà Nẵng</v>
          </cell>
          <cell r="C20">
            <v>8745</v>
          </cell>
          <cell r="F20">
            <v>211</v>
          </cell>
          <cell r="G20">
            <v>10</v>
          </cell>
          <cell r="H20">
            <v>8534</v>
          </cell>
          <cell r="I20">
            <v>6157</v>
          </cell>
          <cell r="J20">
            <v>2694</v>
          </cell>
          <cell r="K20">
            <v>96</v>
          </cell>
          <cell r="L20">
            <v>3195</v>
          </cell>
          <cell r="M20">
            <v>83</v>
          </cell>
          <cell r="N20">
            <v>24</v>
          </cell>
          <cell r="O20">
            <v>1</v>
          </cell>
          <cell r="P20">
            <v>64</v>
          </cell>
          <cell r="Q20">
            <v>2377</v>
          </cell>
        </row>
        <row r="21">
          <cell r="B21" t="str">
            <v>Đồng Nai</v>
          </cell>
          <cell r="C21">
            <v>21690</v>
          </cell>
          <cell r="F21">
            <v>361</v>
          </cell>
          <cell r="G21">
            <v>8</v>
          </cell>
          <cell r="H21">
            <v>21329</v>
          </cell>
          <cell r="I21">
            <v>16836</v>
          </cell>
          <cell r="J21">
            <v>8161</v>
          </cell>
          <cell r="K21">
            <v>194</v>
          </cell>
          <cell r="L21">
            <v>6939</v>
          </cell>
          <cell r="M21">
            <v>876</v>
          </cell>
          <cell r="N21">
            <v>23</v>
          </cell>
          <cell r="O21">
            <v>0</v>
          </cell>
          <cell r="P21">
            <v>643</v>
          </cell>
          <cell r="Q21">
            <v>4493</v>
          </cell>
        </row>
        <row r="22">
          <cell r="B22" t="str">
            <v>Đồng Tháp</v>
          </cell>
          <cell r="C22">
            <v>12339</v>
          </cell>
          <cell r="F22">
            <v>117</v>
          </cell>
          <cell r="G22">
            <v>0</v>
          </cell>
          <cell r="H22">
            <v>12222</v>
          </cell>
          <cell r="I22">
            <v>10569</v>
          </cell>
          <cell r="J22">
            <v>6364</v>
          </cell>
          <cell r="K22">
            <v>172</v>
          </cell>
          <cell r="L22">
            <v>3749</v>
          </cell>
          <cell r="M22">
            <v>170</v>
          </cell>
          <cell r="N22">
            <v>11</v>
          </cell>
          <cell r="O22">
            <v>2</v>
          </cell>
          <cell r="P22">
            <v>101</v>
          </cell>
          <cell r="Q22">
            <v>1653</v>
          </cell>
        </row>
        <row r="23">
          <cell r="B23" t="str">
            <v>Hậu Giang</v>
          </cell>
          <cell r="C23">
            <v>7464</v>
          </cell>
          <cell r="F23">
            <v>72</v>
          </cell>
          <cell r="G23">
            <v>16</v>
          </cell>
          <cell r="H23">
            <v>7392</v>
          </cell>
          <cell r="I23">
            <v>6680</v>
          </cell>
          <cell r="J23">
            <v>3064</v>
          </cell>
          <cell r="K23">
            <v>79</v>
          </cell>
          <cell r="L23">
            <v>3429</v>
          </cell>
          <cell r="M23">
            <v>81</v>
          </cell>
          <cell r="N23">
            <v>4</v>
          </cell>
          <cell r="O23">
            <v>2</v>
          </cell>
          <cell r="P23">
            <v>21</v>
          </cell>
          <cell r="Q23">
            <v>712</v>
          </cell>
        </row>
        <row r="24">
          <cell r="B24" t="str">
            <v>Hồ Chí Minh</v>
          </cell>
          <cell r="C24">
            <v>68696</v>
          </cell>
          <cell r="F24">
            <v>692</v>
          </cell>
          <cell r="G24">
            <v>40</v>
          </cell>
          <cell r="H24">
            <v>68004</v>
          </cell>
          <cell r="I24">
            <v>57934</v>
          </cell>
          <cell r="J24">
            <v>26164</v>
          </cell>
          <cell r="K24">
            <v>443</v>
          </cell>
          <cell r="L24">
            <v>27329</v>
          </cell>
          <cell r="M24">
            <v>2287</v>
          </cell>
          <cell r="N24">
            <v>85</v>
          </cell>
          <cell r="O24">
            <v>6</v>
          </cell>
          <cell r="P24">
            <v>1620</v>
          </cell>
          <cell r="Q24">
            <v>10070</v>
          </cell>
        </row>
        <row r="25">
          <cell r="B25" t="str">
            <v>Kiên Giang</v>
          </cell>
          <cell r="C25">
            <v>14085</v>
          </cell>
          <cell r="F25">
            <v>111</v>
          </cell>
          <cell r="G25">
            <v>0</v>
          </cell>
          <cell r="H25">
            <v>13974</v>
          </cell>
          <cell r="I25">
            <v>11452</v>
          </cell>
          <cell r="J25">
            <v>6195</v>
          </cell>
          <cell r="K25">
            <v>230</v>
          </cell>
          <cell r="L25">
            <v>4738</v>
          </cell>
          <cell r="M25">
            <v>200</v>
          </cell>
          <cell r="N25">
            <v>5</v>
          </cell>
          <cell r="O25">
            <v>0</v>
          </cell>
          <cell r="P25">
            <v>84</v>
          </cell>
          <cell r="Q25">
            <v>2522</v>
          </cell>
        </row>
        <row r="26">
          <cell r="B26" t="str">
            <v>Kon Tum</v>
          </cell>
          <cell r="C26">
            <v>2456</v>
          </cell>
          <cell r="F26">
            <v>57</v>
          </cell>
          <cell r="G26">
            <v>1</v>
          </cell>
          <cell r="H26">
            <v>2399</v>
          </cell>
          <cell r="I26">
            <v>2063</v>
          </cell>
          <cell r="J26">
            <v>1391</v>
          </cell>
          <cell r="K26">
            <v>18</v>
          </cell>
          <cell r="L26">
            <v>629</v>
          </cell>
          <cell r="M26">
            <v>23</v>
          </cell>
          <cell r="N26">
            <v>2</v>
          </cell>
          <cell r="O26">
            <v>0</v>
          </cell>
          <cell r="P26">
            <v>0</v>
          </cell>
          <cell r="Q26">
            <v>336</v>
          </cell>
        </row>
        <row r="27">
          <cell r="B27" t="str">
            <v>Khánh Hòa</v>
          </cell>
          <cell r="C27">
            <v>9213</v>
          </cell>
          <cell r="F27">
            <v>58</v>
          </cell>
          <cell r="G27">
            <v>0</v>
          </cell>
          <cell r="H27">
            <v>9155</v>
          </cell>
          <cell r="I27">
            <v>7693</v>
          </cell>
          <cell r="J27">
            <v>3377</v>
          </cell>
          <cell r="K27">
            <v>178</v>
          </cell>
          <cell r="L27">
            <v>3735</v>
          </cell>
          <cell r="M27">
            <v>138</v>
          </cell>
          <cell r="N27">
            <v>10</v>
          </cell>
          <cell r="O27">
            <v>0</v>
          </cell>
          <cell r="P27">
            <v>255</v>
          </cell>
          <cell r="Q27">
            <v>1462</v>
          </cell>
        </row>
        <row r="28">
          <cell r="B28" t="str">
            <v>Lâm Đồng</v>
          </cell>
          <cell r="C28">
            <v>10293</v>
          </cell>
          <cell r="F28">
            <v>79</v>
          </cell>
          <cell r="G28">
            <v>0</v>
          </cell>
          <cell r="H28">
            <v>10214</v>
          </cell>
          <cell r="I28">
            <v>8907</v>
          </cell>
          <cell r="J28">
            <v>3647</v>
          </cell>
          <cell r="K28">
            <v>134</v>
          </cell>
          <cell r="L28">
            <v>4291</v>
          </cell>
          <cell r="M28">
            <v>624</v>
          </cell>
          <cell r="N28">
            <v>18</v>
          </cell>
          <cell r="O28">
            <v>8</v>
          </cell>
          <cell r="P28">
            <v>185</v>
          </cell>
          <cell r="Q28">
            <v>1307</v>
          </cell>
        </row>
        <row r="29">
          <cell r="B29" t="str">
            <v>Long An</v>
          </cell>
          <cell r="C29">
            <v>22610</v>
          </cell>
          <cell r="F29">
            <v>147</v>
          </cell>
          <cell r="G29">
            <v>4</v>
          </cell>
          <cell r="H29">
            <v>22463</v>
          </cell>
          <cell r="I29">
            <v>19929</v>
          </cell>
          <cell r="J29">
            <v>6967</v>
          </cell>
          <cell r="K29">
            <v>229</v>
          </cell>
          <cell r="L29">
            <v>12008</v>
          </cell>
          <cell r="M29">
            <v>520</v>
          </cell>
          <cell r="N29">
            <v>36</v>
          </cell>
          <cell r="O29">
            <v>9</v>
          </cell>
          <cell r="P29">
            <v>160</v>
          </cell>
          <cell r="Q29">
            <v>2534</v>
          </cell>
        </row>
        <row r="30">
          <cell r="B30" t="str">
            <v>Ninh Thuận</v>
          </cell>
          <cell r="C30">
            <v>3337</v>
          </cell>
          <cell r="F30">
            <v>29</v>
          </cell>
          <cell r="G30">
            <v>2</v>
          </cell>
          <cell r="H30">
            <v>3308</v>
          </cell>
          <cell r="I30">
            <v>2811</v>
          </cell>
          <cell r="J30">
            <v>1376</v>
          </cell>
          <cell r="K30">
            <v>21</v>
          </cell>
          <cell r="L30">
            <v>1310</v>
          </cell>
          <cell r="M30">
            <v>93</v>
          </cell>
          <cell r="N30">
            <v>1</v>
          </cell>
          <cell r="O30">
            <v>0</v>
          </cell>
          <cell r="P30">
            <v>10</v>
          </cell>
          <cell r="Q30">
            <v>497</v>
          </cell>
        </row>
        <row r="31">
          <cell r="B31" t="str">
            <v>Phú Yên</v>
          </cell>
          <cell r="C31">
            <v>5499</v>
          </cell>
          <cell r="F31">
            <v>61</v>
          </cell>
          <cell r="G31">
            <v>0</v>
          </cell>
          <cell r="H31">
            <v>5449</v>
          </cell>
          <cell r="I31">
            <v>4427</v>
          </cell>
          <cell r="J31">
            <v>2144</v>
          </cell>
          <cell r="K31">
            <v>122</v>
          </cell>
          <cell r="L31">
            <v>1908</v>
          </cell>
          <cell r="M31">
            <v>178</v>
          </cell>
          <cell r="N31">
            <v>14</v>
          </cell>
          <cell r="O31">
            <v>0</v>
          </cell>
          <cell r="P31">
            <v>61</v>
          </cell>
          <cell r="Q31">
            <v>1022</v>
          </cell>
        </row>
        <row r="32">
          <cell r="B32" t="str">
            <v>Quảng Bình</v>
          </cell>
          <cell r="C32">
            <v>2535</v>
          </cell>
          <cell r="F32">
            <v>23</v>
          </cell>
          <cell r="G32">
            <v>0</v>
          </cell>
          <cell r="H32">
            <v>2514</v>
          </cell>
          <cell r="I32">
            <v>2113</v>
          </cell>
          <cell r="J32">
            <v>1450</v>
          </cell>
          <cell r="K32">
            <v>21</v>
          </cell>
          <cell r="L32">
            <v>630</v>
          </cell>
          <cell r="M32">
            <v>7</v>
          </cell>
          <cell r="N32">
            <v>0</v>
          </cell>
          <cell r="O32">
            <v>1</v>
          </cell>
          <cell r="P32">
            <v>4</v>
          </cell>
          <cell r="Q32">
            <v>401</v>
          </cell>
        </row>
        <row r="33">
          <cell r="B33" t="str">
            <v>Quảng Nam</v>
          </cell>
          <cell r="C33">
            <v>6436</v>
          </cell>
          <cell r="F33">
            <v>63</v>
          </cell>
          <cell r="G33">
            <v>17</v>
          </cell>
          <cell r="H33">
            <v>6373</v>
          </cell>
          <cell r="I33">
            <v>5542</v>
          </cell>
          <cell r="J33">
            <v>3462</v>
          </cell>
          <cell r="K33">
            <v>39</v>
          </cell>
          <cell r="L33">
            <v>1889</v>
          </cell>
          <cell r="M33">
            <v>35</v>
          </cell>
          <cell r="N33">
            <v>6</v>
          </cell>
          <cell r="O33">
            <v>0</v>
          </cell>
          <cell r="P33">
            <v>111</v>
          </cell>
          <cell r="Q33">
            <v>831</v>
          </cell>
        </row>
        <row r="34">
          <cell r="B34" t="str">
            <v>Quảng Ngãi</v>
          </cell>
          <cell r="C34">
            <v>6044</v>
          </cell>
          <cell r="F34">
            <v>76</v>
          </cell>
          <cell r="G34">
            <v>0</v>
          </cell>
          <cell r="H34">
            <v>5968</v>
          </cell>
          <cell r="I34">
            <v>5077</v>
          </cell>
          <cell r="J34">
            <v>2647</v>
          </cell>
          <cell r="K34">
            <v>20</v>
          </cell>
          <cell r="L34">
            <v>2349</v>
          </cell>
          <cell r="M34">
            <v>33</v>
          </cell>
          <cell r="N34">
            <v>2</v>
          </cell>
          <cell r="O34">
            <v>0</v>
          </cell>
          <cell r="P34">
            <v>26</v>
          </cell>
          <cell r="Q34">
            <v>891</v>
          </cell>
        </row>
        <row r="35">
          <cell r="B35" t="str">
            <v>Quảng Trị</v>
          </cell>
          <cell r="C35">
            <v>2381</v>
          </cell>
          <cell r="F35">
            <v>5</v>
          </cell>
          <cell r="G35">
            <v>0</v>
          </cell>
          <cell r="H35">
            <v>2376</v>
          </cell>
          <cell r="I35">
            <v>2217</v>
          </cell>
          <cell r="J35">
            <v>1490</v>
          </cell>
          <cell r="K35">
            <v>11</v>
          </cell>
          <cell r="L35">
            <v>673</v>
          </cell>
          <cell r="M35">
            <v>39</v>
          </cell>
          <cell r="N35">
            <v>0</v>
          </cell>
          <cell r="O35">
            <v>0</v>
          </cell>
          <cell r="P35">
            <v>4</v>
          </cell>
          <cell r="Q35">
            <v>159</v>
          </cell>
        </row>
        <row r="36">
          <cell r="B36" t="str">
            <v>Sóc Trăng</v>
          </cell>
          <cell r="C36">
            <v>8754</v>
          </cell>
          <cell r="F36">
            <v>61</v>
          </cell>
          <cell r="G36">
            <v>7</v>
          </cell>
          <cell r="H36">
            <v>8693</v>
          </cell>
          <cell r="I36">
            <v>7465</v>
          </cell>
          <cell r="J36">
            <v>3355</v>
          </cell>
          <cell r="K36">
            <v>42</v>
          </cell>
          <cell r="L36">
            <v>3806</v>
          </cell>
          <cell r="M36">
            <v>185</v>
          </cell>
          <cell r="N36">
            <v>18</v>
          </cell>
          <cell r="O36">
            <v>0</v>
          </cell>
          <cell r="P36">
            <v>59</v>
          </cell>
          <cell r="Q36">
            <v>1228</v>
          </cell>
        </row>
        <row r="37">
          <cell r="B37" t="str">
            <v>Tây Ninh</v>
          </cell>
          <cell r="C37">
            <v>25284</v>
          </cell>
          <cell r="F37">
            <v>255</v>
          </cell>
          <cell r="G37">
            <v>14</v>
          </cell>
          <cell r="H37">
            <v>25029</v>
          </cell>
          <cell r="I37">
            <v>20774</v>
          </cell>
          <cell r="J37">
            <v>7850</v>
          </cell>
          <cell r="K37">
            <v>500</v>
          </cell>
          <cell r="L37">
            <v>11390</v>
          </cell>
          <cell r="M37">
            <v>596</v>
          </cell>
          <cell r="N37">
            <v>18</v>
          </cell>
          <cell r="O37">
            <v>1</v>
          </cell>
          <cell r="P37">
            <v>419</v>
          </cell>
          <cell r="Q37">
            <v>4255</v>
          </cell>
        </row>
        <row r="38">
          <cell r="B38" t="str">
            <v>Tiền Giang</v>
          </cell>
          <cell r="C38">
            <v>19536</v>
          </cell>
          <cell r="F38">
            <v>184</v>
          </cell>
          <cell r="G38">
            <v>2</v>
          </cell>
          <cell r="H38">
            <v>19352</v>
          </cell>
          <cell r="I38">
            <v>16037</v>
          </cell>
          <cell r="J38">
            <v>6342</v>
          </cell>
          <cell r="K38">
            <v>294</v>
          </cell>
          <cell r="L38">
            <v>8591</v>
          </cell>
          <cell r="M38">
            <v>692</v>
          </cell>
          <cell r="N38">
            <v>23</v>
          </cell>
          <cell r="O38">
            <v>0</v>
          </cell>
          <cell r="P38">
            <v>95</v>
          </cell>
          <cell r="Q38">
            <v>3315</v>
          </cell>
        </row>
        <row r="39">
          <cell r="B39" t="str">
            <v>TT Huế</v>
          </cell>
          <cell r="C39">
            <v>3941</v>
          </cell>
          <cell r="F39">
            <v>121</v>
          </cell>
          <cell r="G39">
            <v>0</v>
          </cell>
          <cell r="H39">
            <v>3820</v>
          </cell>
          <cell r="I39">
            <v>3523</v>
          </cell>
          <cell r="J39">
            <v>1618</v>
          </cell>
          <cell r="K39">
            <v>39</v>
          </cell>
          <cell r="L39">
            <v>1250</v>
          </cell>
          <cell r="M39">
            <v>480</v>
          </cell>
          <cell r="N39">
            <v>0</v>
          </cell>
          <cell r="O39">
            <v>0</v>
          </cell>
          <cell r="P39">
            <v>136</v>
          </cell>
          <cell r="Q39">
            <v>297</v>
          </cell>
        </row>
        <row r="40">
          <cell r="B40" t="str">
            <v>Trà Vinh</v>
          </cell>
          <cell r="C40">
            <v>11636</v>
          </cell>
          <cell r="F40">
            <v>123</v>
          </cell>
          <cell r="G40">
            <v>0</v>
          </cell>
          <cell r="H40">
            <v>11513</v>
          </cell>
          <cell r="I40">
            <v>10475</v>
          </cell>
          <cell r="J40">
            <v>4612</v>
          </cell>
          <cell r="K40">
            <v>111</v>
          </cell>
          <cell r="L40">
            <v>5225</v>
          </cell>
          <cell r="M40">
            <v>259</v>
          </cell>
          <cell r="N40">
            <v>4</v>
          </cell>
          <cell r="O40">
            <v>0</v>
          </cell>
          <cell r="P40">
            <v>264</v>
          </cell>
          <cell r="Q40">
            <v>1038</v>
          </cell>
        </row>
        <row r="41">
          <cell r="B41" t="str">
            <v>Vĩnh Long</v>
          </cell>
          <cell r="C41">
            <v>9930</v>
          </cell>
          <cell r="F41">
            <v>142</v>
          </cell>
          <cell r="G41">
            <v>8</v>
          </cell>
          <cell r="H41">
            <v>9788</v>
          </cell>
          <cell r="I41">
            <v>8458</v>
          </cell>
          <cell r="J41">
            <v>3472</v>
          </cell>
          <cell r="K41">
            <v>74</v>
          </cell>
          <cell r="L41">
            <v>4502</v>
          </cell>
          <cell r="M41">
            <v>327</v>
          </cell>
          <cell r="N41">
            <v>10</v>
          </cell>
          <cell r="O41">
            <v>0</v>
          </cell>
          <cell r="P41">
            <v>73</v>
          </cell>
          <cell r="Q41">
            <v>1330</v>
          </cell>
        </row>
      </sheetData>
      <sheetData sheetId="1">
        <row r="11">
          <cell r="B11" t="str">
            <v>An Giang</v>
          </cell>
          <cell r="C11">
            <v>2121466191</v>
          </cell>
          <cell r="F11">
            <v>53232462</v>
          </cell>
          <cell r="G11">
            <v>43627791</v>
          </cell>
          <cell r="H11">
            <v>2068233729</v>
          </cell>
          <cell r="I11">
            <v>1899820489</v>
          </cell>
          <cell r="J11">
            <v>169647228</v>
          </cell>
          <cell r="K11">
            <v>26008869</v>
          </cell>
          <cell r="L11">
            <v>6008</v>
          </cell>
          <cell r="M11">
            <v>1576271160</v>
          </cell>
          <cell r="N11">
            <v>71778943</v>
          </cell>
          <cell r="O11">
            <v>3378922</v>
          </cell>
          <cell r="P11">
            <v>1500000</v>
          </cell>
          <cell r="Q11">
            <v>51229359</v>
          </cell>
          <cell r="R11">
            <v>168413240</v>
          </cell>
        </row>
        <row r="12">
          <cell r="B12" t="str">
            <v>Bạc Liêu</v>
          </cell>
          <cell r="C12">
            <v>392055359</v>
          </cell>
          <cell r="F12">
            <v>16202325</v>
          </cell>
          <cell r="G12">
            <v>0</v>
          </cell>
          <cell r="H12">
            <v>375853034</v>
          </cell>
          <cell r="I12">
            <v>360487340</v>
          </cell>
          <cell r="J12">
            <v>28634737</v>
          </cell>
          <cell r="K12">
            <v>7379787</v>
          </cell>
          <cell r="L12">
            <v>0</v>
          </cell>
          <cell r="M12">
            <v>310679649</v>
          </cell>
          <cell r="N12">
            <v>1281697</v>
          </cell>
          <cell r="O12">
            <v>182000</v>
          </cell>
          <cell r="P12">
            <v>84419</v>
          </cell>
          <cell r="Q12">
            <v>12245051</v>
          </cell>
          <cell r="R12">
            <v>15365694</v>
          </cell>
        </row>
        <row r="13">
          <cell r="B13" t="str">
            <v>Bến Tre</v>
          </cell>
          <cell r="C13">
            <v>588905892.222</v>
          </cell>
          <cell r="F13">
            <v>5768585.817</v>
          </cell>
          <cell r="G13">
            <v>0</v>
          </cell>
          <cell r="H13">
            <v>583137306.405</v>
          </cell>
          <cell r="I13">
            <v>527088471.072</v>
          </cell>
          <cell r="J13">
            <v>68290756.509</v>
          </cell>
          <cell r="K13">
            <v>22960499.027999997</v>
          </cell>
          <cell r="L13">
            <v>15917.235</v>
          </cell>
          <cell r="M13">
            <v>373219129.35600007</v>
          </cell>
          <cell r="N13">
            <v>16979265.431</v>
          </cell>
          <cell r="O13">
            <v>1290684.029</v>
          </cell>
          <cell r="P13">
            <v>0</v>
          </cell>
          <cell r="Q13">
            <v>44332219.484000005</v>
          </cell>
          <cell r="R13">
            <v>56048835.333000004</v>
          </cell>
        </row>
        <row r="14">
          <cell r="B14" t="str">
            <v>Bình Dương</v>
          </cell>
          <cell r="C14">
            <v>4842783154</v>
          </cell>
          <cell r="F14">
            <v>116690881</v>
          </cell>
          <cell r="G14">
            <v>700295244</v>
          </cell>
          <cell r="H14">
            <v>4726092273</v>
          </cell>
          <cell r="I14">
            <v>4601122483</v>
          </cell>
          <cell r="J14">
            <v>441033568</v>
          </cell>
          <cell r="K14">
            <v>235764971</v>
          </cell>
          <cell r="L14">
            <v>0</v>
          </cell>
          <cell r="M14">
            <v>3246541868</v>
          </cell>
          <cell r="N14">
            <v>204258529</v>
          </cell>
          <cell r="O14">
            <v>99485378</v>
          </cell>
          <cell r="P14">
            <v>5068281</v>
          </cell>
          <cell r="Q14">
            <v>368969888</v>
          </cell>
          <cell r="R14">
            <v>124969790</v>
          </cell>
        </row>
        <row r="15">
          <cell r="B15" t="str">
            <v>Bình Định</v>
          </cell>
          <cell r="C15">
            <v>1024696688</v>
          </cell>
          <cell r="F15">
            <v>27666358</v>
          </cell>
          <cell r="G15">
            <v>0</v>
          </cell>
          <cell r="H15">
            <v>997030330</v>
          </cell>
          <cell r="I15">
            <v>802912006</v>
          </cell>
          <cell r="J15">
            <v>75561468</v>
          </cell>
          <cell r="K15">
            <v>35783068</v>
          </cell>
          <cell r="L15">
            <v>0</v>
          </cell>
          <cell r="M15">
            <v>601385510</v>
          </cell>
          <cell r="N15">
            <v>9515802</v>
          </cell>
          <cell r="O15">
            <v>2399384</v>
          </cell>
          <cell r="P15">
            <v>0</v>
          </cell>
          <cell r="Q15">
            <v>78266774</v>
          </cell>
          <cell r="R15">
            <v>194118324</v>
          </cell>
        </row>
        <row r="16">
          <cell r="B16" t="str">
            <v>Bình Phước</v>
          </cell>
          <cell r="C16">
            <v>1072890982</v>
          </cell>
          <cell r="F16">
            <v>102192645</v>
          </cell>
          <cell r="G16">
            <v>3332876</v>
          </cell>
          <cell r="H16">
            <v>970698337</v>
          </cell>
          <cell r="I16">
            <v>873583326</v>
          </cell>
          <cell r="J16">
            <v>68861375</v>
          </cell>
          <cell r="K16">
            <v>31995789</v>
          </cell>
          <cell r="L16">
            <v>8909</v>
          </cell>
          <cell r="M16">
            <v>647486104</v>
          </cell>
          <cell r="N16">
            <v>25087998</v>
          </cell>
          <cell r="O16">
            <v>1863479</v>
          </cell>
          <cell r="P16">
            <v>0</v>
          </cell>
          <cell r="Q16">
            <v>98279672</v>
          </cell>
          <cell r="R16">
            <v>97115011</v>
          </cell>
        </row>
        <row r="17">
          <cell r="B17" t="str">
            <v>BR-V Tàu</v>
          </cell>
          <cell r="C17">
            <v>2201329478.584</v>
          </cell>
          <cell r="F17">
            <v>45547649.86</v>
          </cell>
          <cell r="G17">
            <v>71846004</v>
          </cell>
          <cell r="H17">
            <v>2155781829.724</v>
          </cell>
          <cell r="I17">
            <v>2032167813.506</v>
          </cell>
          <cell r="J17">
            <v>209736451.153</v>
          </cell>
          <cell r="K17">
            <v>39704568.120000005</v>
          </cell>
          <cell r="L17">
            <v>0</v>
          </cell>
          <cell r="M17">
            <v>1599842461.226</v>
          </cell>
          <cell r="N17">
            <v>125152646.507</v>
          </cell>
          <cell r="O17">
            <v>4468561.5</v>
          </cell>
          <cell r="P17">
            <v>0</v>
          </cell>
          <cell r="Q17">
            <v>53263125</v>
          </cell>
          <cell r="R17">
            <v>123614016.21800001</v>
          </cell>
        </row>
        <row r="18">
          <cell r="B18" t="str">
            <v>Cà Mau</v>
          </cell>
          <cell r="C18">
            <v>739631081</v>
          </cell>
          <cell r="F18">
            <v>8690894</v>
          </cell>
          <cell r="G18">
            <v>0</v>
          </cell>
          <cell r="H18">
            <v>730940187</v>
          </cell>
          <cell r="I18">
            <v>643212278</v>
          </cell>
          <cell r="J18">
            <v>51835548</v>
          </cell>
          <cell r="K18">
            <v>13686400</v>
          </cell>
          <cell r="L18">
            <v>75683</v>
          </cell>
          <cell r="M18">
            <v>444970864</v>
          </cell>
          <cell r="N18">
            <v>16949526</v>
          </cell>
          <cell r="O18">
            <v>1668707</v>
          </cell>
          <cell r="P18">
            <v>0</v>
          </cell>
          <cell r="Q18">
            <v>114025550</v>
          </cell>
          <cell r="R18">
            <v>87727909</v>
          </cell>
        </row>
        <row r="19">
          <cell r="B19" t="str">
            <v>Cần Thơ</v>
          </cell>
          <cell r="C19">
            <v>2532954628.4110003</v>
          </cell>
          <cell r="F19">
            <v>118080331</v>
          </cell>
          <cell r="G19">
            <v>15854301</v>
          </cell>
          <cell r="H19">
            <v>2414874297.411</v>
          </cell>
          <cell r="I19">
            <v>2083380827.4109998</v>
          </cell>
          <cell r="J19">
            <v>324311068.436</v>
          </cell>
          <cell r="K19">
            <v>28696694</v>
          </cell>
          <cell r="L19">
            <v>0</v>
          </cell>
          <cell r="M19">
            <v>1228720636.975</v>
          </cell>
          <cell r="N19">
            <v>265519311</v>
          </cell>
          <cell r="O19">
            <v>35680487</v>
          </cell>
          <cell r="P19">
            <v>2558108</v>
          </cell>
          <cell r="Q19">
            <v>197894522</v>
          </cell>
          <cell r="R19">
            <v>331493470</v>
          </cell>
        </row>
        <row r="20">
          <cell r="B20" t="str">
            <v>Đà Nẵng</v>
          </cell>
          <cell r="C20">
            <v>2305650337</v>
          </cell>
          <cell r="F20">
            <v>58761857</v>
          </cell>
          <cell r="G20">
            <v>39224521</v>
          </cell>
          <cell r="H20">
            <v>2246888480</v>
          </cell>
          <cell r="I20">
            <v>2115870420</v>
          </cell>
          <cell r="J20">
            <v>133327921</v>
          </cell>
          <cell r="K20">
            <v>495233088</v>
          </cell>
          <cell r="L20">
            <v>0</v>
          </cell>
          <cell r="M20">
            <v>1445322593</v>
          </cell>
          <cell r="N20">
            <v>13950601</v>
          </cell>
          <cell r="O20">
            <v>8771963</v>
          </cell>
          <cell r="P20">
            <v>1382249</v>
          </cell>
          <cell r="Q20">
            <v>17882005</v>
          </cell>
          <cell r="R20">
            <v>131018060</v>
          </cell>
        </row>
        <row r="21">
          <cell r="B21" t="str">
            <v>Đồng Nai</v>
          </cell>
          <cell r="C21">
            <v>3479667282</v>
          </cell>
          <cell r="F21">
            <v>61833325</v>
          </cell>
          <cell r="G21">
            <v>74209622</v>
          </cell>
          <cell r="H21">
            <v>3417833957</v>
          </cell>
          <cell r="I21">
            <v>3030666800</v>
          </cell>
          <cell r="J21">
            <v>234963245</v>
          </cell>
          <cell r="K21">
            <v>79569667</v>
          </cell>
          <cell r="L21">
            <v>1600</v>
          </cell>
          <cell r="M21">
            <v>2060521695</v>
          </cell>
          <cell r="N21">
            <v>396627866</v>
          </cell>
          <cell r="O21">
            <v>12877672</v>
          </cell>
          <cell r="P21">
            <v>0</v>
          </cell>
          <cell r="Q21">
            <v>246105055</v>
          </cell>
          <cell r="R21">
            <v>387167157</v>
          </cell>
        </row>
        <row r="22">
          <cell r="B22" t="str">
            <v>Đồng Tháp</v>
          </cell>
          <cell r="C22">
            <v>1234978230</v>
          </cell>
          <cell r="F22">
            <v>50619688</v>
          </cell>
          <cell r="G22">
            <v>0</v>
          </cell>
          <cell r="H22">
            <v>1184358542</v>
          </cell>
          <cell r="I22">
            <v>1033014766</v>
          </cell>
          <cell r="J22">
            <v>158767954</v>
          </cell>
          <cell r="K22">
            <v>16977787</v>
          </cell>
          <cell r="L22">
            <v>12880</v>
          </cell>
          <cell r="M22">
            <v>809966366</v>
          </cell>
          <cell r="N22">
            <v>20240372</v>
          </cell>
          <cell r="O22">
            <v>2111155</v>
          </cell>
          <cell r="P22">
            <v>850000</v>
          </cell>
          <cell r="Q22">
            <v>24088252</v>
          </cell>
          <cell r="R22">
            <v>151343776</v>
          </cell>
        </row>
        <row r="23">
          <cell r="B23" t="str">
            <v>Hậu Giang</v>
          </cell>
          <cell r="C23">
            <v>656116343</v>
          </cell>
          <cell r="F23">
            <v>85762114</v>
          </cell>
          <cell r="G23">
            <v>151486185</v>
          </cell>
          <cell r="H23">
            <v>570354229</v>
          </cell>
          <cell r="I23">
            <v>543425889</v>
          </cell>
          <cell r="J23">
            <v>51177391</v>
          </cell>
          <cell r="K23">
            <v>17146630</v>
          </cell>
          <cell r="L23">
            <v>400</v>
          </cell>
          <cell r="M23">
            <v>453277569</v>
          </cell>
          <cell r="N23">
            <v>7430377</v>
          </cell>
          <cell r="O23">
            <v>214567</v>
          </cell>
          <cell r="P23">
            <v>652000</v>
          </cell>
          <cell r="Q23">
            <v>13526955</v>
          </cell>
          <cell r="R23">
            <v>26928340</v>
          </cell>
        </row>
        <row r="24">
          <cell r="B24" t="str">
            <v>Hồ Chí Minh</v>
          </cell>
          <cell r="C24">
            <v>46914990971.175995</v>
          </cell>
          <cell r="F24">
            <v>1393405853.2830005</v>
          </cell>
          <cell r="G24">
            <v>413819700</v>
          </cell>
          <cell r="H24">
            <v>45696856441.645</v>
          </cell>
          <cell r="I24">
            <v>32512700618.974</v>
          </cell>
          <cell r="J24">
            <v>2621502510.4309998</v>
          </cell>
          <cell r="K24">
            <v>1001530836.363</v>
          </cell>
          <cell r="L24">
            <v>148422</v>
          </cell>
          <cell r="M24">
            <v>25194276258.863</v>
          </cell>
          <cell r="N24">
            <v>1421006968.592</v>
          </cell>
          <cell r="O24">
            <v>606380064</v>
          </cell>
          <cell r="P24">
            <v>10500459</v>
          </cell>
          <cell r="Q24">
            <v>1657355099.725</v>
          </cell>
          <cell r="R24">
            <v>13184155822.671</v>
          </cell>
        </row>
        <row r="25">
          <cell r="B25" t="str">
            <v>Kiên Giang</v>
          </cell>
          <cell r="C25">
            <v>1184015021</v>
          </cell>
          <cell r="F25">
            <v>18497553</v>
          </cell>
          <cell r="G25">
            <v>0</v>
          </cell>
          <cell r="H25">
            <v>1165517468</v>
          </cell>
          <cell r="I25">
            <v>1041090510</v>
          </cell>
          <cell r="J25">
            <v>127476568</v>
          </cell>
          <cell r="K25">
            <v>27798736</v>
          </cell>
          <cell r="L25">
            <v>26409</v>
          </cell>
          <cell r="M25">
            <v>832936402</v>
          </cell>
          <cell r="N25">
            <v>23903928</v>
          </cell>
          <cell r="O25">
            <v>14944558</v>
          </cell>
          <cell r="P25">
            <v>0</v>
          </cell>
          <cell r="Q25">
            <v>14003909</v>
          </cell>
          <cell r="R25">
            <v>124426958</v>
          </cell>
        </row>
        <row r="26">
          <cell r="B26" t="str">
            <v>Kon Tum</v>
          </cell>
          <cell r="C26">
            <v>727271251.6559999</v>
          </cell>
          <cell r="F26">
            <v>4159172.4519999996</v>
          </cell>
          <cell r="G26">
            <v>43292.304</v>
          </cell>
          <cell r="H26">
            <v>723112079.204</v>
          </cell>
          <cell r="I26">
            <v>698906130.0279999</v>
          </cell>
          <cell r="J26">
            <v>30003125.471999995</v>
          </cell>
          <cell r="K26">
            <v>4898974.407</v>
          </cell>
          <cell r="L26">
            <v>0</v>
          </cell>
          <cell r="M26">
            <v>661893953.028</v>
          </cell>
          <cell r="N26">
            <v>2037997.121</v>
          </cell>
          <cell r="O26">
            <v>72080</v>
          </cell>
          <cell r="P26">
            <v>0</v>
          </cell>
          <cell r="Q26">
            <v>0</v>
          </cell>
          <cell r="R26">
            <v>24205949.17599999</v>
          </cell>
        </row>
        <row r="27">
          <cell r="B27" t="str">
            <v>Khánh Hòa</v>
          </cell>
          <cell r="C27">
            <v>1658481365.1880002</v>
          </cell>
          <cell r="F27">
            <v>19586175.689999998</v>
          </cell>
          <cell r="G27">
            <v>0</v>
          </cell>
          <cell r="H27">
            <v>1638895189.4980001</v>
          </cell>
          <cell r="I27">
            <v>1472596077.025</v>
          </cell>
          <cell r="J27">
            <v>117789395.506</v>
          </cell>
          <cell r="K27">
            <v>101498161.29300001</v>
          </cell>
          <cell r="L27">
            <v>43322.176</v>
          </cell>
          <cell r="M27">
            <v>1090376523.318</v>
          </cell>
          <cell r="N27">
            <v>48630667.173999995</v>
          </cell>
          <cell r="O27">
            <v>16100150.111</v>
          </cell>
          <cell r="P27">
            <v>0</v>
          </cell>
          <cell r="Q27">
            <v>98157857.447</v>
          </cell>
          <cell r="R27">
            <v>166299112.473</v>
          </cell>
        </row>
        <row r="28">
          <cell r="B28" t="str">
            <v>Lâm Đồng</v>
          </cell>
          <cell r="C28">
            <v>2290628809</v>
          </cell>
          <cell r="F28">
            <v>4392168</v>
          </cell>
          <cell r="G28">
            <v>0</v>
          </cell>
          <cell r="H28">
            <v>2286236641</v>
          </cell>
          <cell r="I28">
            <v>1329919616</v>
          </cell>
          <cell r="J28">
            <v>103824938</v>
          </cell>
          <cell r="K28">
            <v>58834871</v>
          </cell>
          <cell r="L28">
            <v>14817</v>
          </cell>
          <cell r="M28">
            <v>965037094</v>
          </cell>
          <cell r="N28">
            <v>36498517</v>
          </cell>
          <cell r="O28">
            <v>4733394</v>
          </cell>
          <cell r="P28">
            <v>9108530</v>
          </cell>
          <cell r="Q28">
            <v>151867455</v>
          </cell>
          <cell r="R28">
            <v>956317025</v>
          </cell>
        </row>
        <row r="29">
          <cell r="B29" t="str">
            <v>Long An</v>
          </cell>
          <cell r="C29">
            <v>3703680974.625</v>
          </cell>
          <cell r="F29">
            <v>237182171</v>
          </cell>
          <cell r="G29">
            <v>390219</v>
          </cell>
          <cell r="H29">
            <v>3466498803.625</v>
          </cell>
          <cell r="I29">
            <v>2549646403.625</v>
          </cell>
          <cell r="J29">
            <v>223137825.625</v>
          </cell>
          <cell r="K29">
            <v>33685263</v>
          </cell>
          <cell r="L29">
            <v>12284</v>
          </cell>
          <cell r="M29">
            <v>2011384524</v>
          </cell>
          <cell r="N29">
            <v>175708356</v>
          </cell>
          <cell r="O29">
            <v>87355410</v>
          </cell>
          <cell r="P29">
            <v>1358788</v>
          </cell>
          <cell r="Q29">
            <v>17003953</v>
          </cell>
          <cell r="R29">
            <v>916852400</v>
          </cell>
        </row>
        <row r="30">
          <cell r="B30" t="str">
            <v>Ninh Thuận</v>
          </cell>
          <cell r="C30">
            <v>336370427</v>
          </cell>
          <cell r="F30">
            <v>75383644</v>
          </cell>
          <cell r="G30">
            <v>4876234</v>
          </cell>
          <cell r="H30">
            <v>260986783</v>
          </cell>
          <cell r="I30">
            <v>221691472</v>
          </cell>
          <cell r="J30">
            <v>15672202</v>
          </cell>
          <cell r="K30">
            <v>14325448</v>
          </cell>
          <cell r="L30">
            <v>23444</v>
          </cell>
          <cell r="M30">
            <v>164005128</v>
          </cell>
          <cell r="N30">
            <v>20744194</v>
          </cell>
          <cell r="O30">
            <v>30903</v>
          </cell>
          <cell r="P30">
            <v>0</v>
          </cell>
          <cell r="Q30">
            <v>6890153</v>
          </cell>
          <cell r="R30">
            <v>39295311</v>
          </cell>
        </row>
        <row r="31">
          <cell r="B31" t="str">
            <v>Phú Yên</v>
          </cell>
          <cell r="C31">
            <v>377621965</v>
          </cell>
          <cell r="F31">
            <v>67357522</v>
          </cell>
          <cell r="G31">
            <v>0</v>
          </cell>
          <cell r="H31">
            <v>310428349</v>
          </cell>
          <cell r="I31">
            <v>261663465</v>
          </cell>
          <cell r="J31">
            <v>27601147</v>
          </cell>
          <cell r="K31">
            <v>7123942</v>
          </cell>
          <cell r="L31">
            <v>41985</v>
          </cell>
          <cell r="M31">
            <v>213922772</v>
          </cell>
          <cell r="N31">
            <v>3283681</v>
          </cell>
          <cell r="O31">
            <v>3440856</v>
          </cell>
          <cell r="P31">
            <v>0</v>
          </cell>
          <cell r="Q31">
            <v>6249082</v>
          </cell>
          <cell r="R31">
            <v>48764884</v>
          </cell>
        </row>
        <row r="32">
          <cell r="B32" t="str">
            <v>Quảng Bình</v>
          </cell>
          <cell r="C32">
            <v>254448850</v>
          </cell>
          <cell r="F32">
            <v>1346358</v>
          </cell>
          <cell r="G32">
            <v>0</v>
          </cell>
          <cell r="H32">
            <v>253102492</v>
          </cell>
          <cell r="I32">
            <v>238157439</v>
          </cell>
          <cell r="J32">
            <v>24098902</v>
          </cell>
          <cell r="K32">
            <v>2406295</v>
          </cell>
          <cell r="L32">
            <v>29383</v>
          </cell>
          <cell r="M32">
            <v>199557078</v>
          </cell>
          <cell r="N32">
            <v>7334500</v>
          </cell>
          <cell r="O32">
            <v>0</v>
          </cell>
          <cell r="P32">
            <v>3283484</v>
          </cell>
          <cell r="Q32">
            <v>1447797</v>
          </cell>
          <cell r="R32">
            <v>14945053</v>
          </cell>
        </row>
        <row r="33">
          <cell r="B33" t="str">
            <v>Quảng Nam</v>
          </cell>
          <cell r="C33">
            <v>1538828043.3769999</v>
          </cell>
          <cell r="F33">
            <v>4081657</v>
          </cell>
          <cell r="G33">
            <v>16083007</v>
          </cell>
          <cell r="H33">
            <v>1535020798.9499998</v>
          </cell>
          <cell r="I33">
            <v>1510168977.431</v>
          </cell>
          <cell r="J33">
            <v>474938966.91400003</v>
          </cell>
          <cell r="K33">
            <v>8737078.445</v>
          </cell>
          <cell r="L33">
            <v>74856</v>
          </cell>
          <cell r="M33">
            <v>700281814.987</v>
          </cell>
          <cell r="N33">
            <v>38841394</v>
          </cell>
          <cell r="O33">
            <v>266584990</v>
          </cell>
          <cell r="P33">
            <v>0</v>
          </cell>
          <cell r="Q33">
            <v>20709877.085</v>
          </cell>
          <cell r="R33">
            <v>24851821.519</v>
          </cell>
        </row>
        <row r="34">
          <cell r="B34" t="str">
            <v>Quảng Ngãi</v>
          </cell>
          <cell r="C34">
            <v>673136323</v>
          </cell>
          <cell r="F34">
            <v>9517763</v>
          </cell>
          <cell r="G34">
            <v>0</v>
          </cell>
          <cell r="H34">
            <v>663618560</v>
          </cell>
          <cell r="I34">
            <v>609046615</v>
          </cell>
          <cell r="J34">
            <v>38344329</v>
          </cell>
          <cell r="K34">
            <v>14882329</v>
          </cell>
          <cell r="L34">
            <v>0</v>
          </cell>
          <cell r="M34">
            <v>538872448</v>
          </cell>
          <cell r="N34">
            <v>10952557</v>
          </cell>
          <cell r="O34">
            <v>102912</v>
          </cell>
          <cell r="P34">
            <v>0</v>
          </cell>
          <cell r="Q34">
            <v>5892040</v>
          </cell>
          <cell r="R34">
            <v>54571945</v>
          </cell>
        </row>
        <row r="35">
          <cell r="B35" t="str">
            <v>Quảng Trị</v>
          </cell>
          <cell r="C35">
            <v>201821519</v>
          </cell>
          <cell r="F35">
            <v>10972947</v>
          </cell>
          <cell r="G35">
            <v>0</v>
          </cell>
          <cell r="H35">
            <v>190848572</v>
          </cell>
          <cell r="I35">
            <v>165309004</v>
          </cell>
          <cell r="J35">
            <v>14670551</v>
          </cell>
          <cell r="K35">
            <v>2540647</v>
          </cell>
          <cell r="L35">
            <v>0</v>
          </cell>
          <cell r="M35">
            <v>133449339</v>
          </cell>
          <cell r="N35">
            <v>13715867</v>
          </cell>
          <cell r="O35">
            <v>0</v>
          </cell>
          <cell r="P35">
            <v>0</v>
          </cell>
          <cell r="Q35">
            <v>932600</v>
          </cell>
          <cell r="R35">
            <v>25539568</v>
          </cell>
        </row>
        <row r="36">
          <cell r="B36" t="str">
            <v>Sóc Trăng</v>
          </cell>
          <cell r="C36">
            <v>1022138746</v>
          </cell>
          <cell r="F36">
            <v>25031891</v>
          </cell>
          <cell r="G36">
            <v>122043</v>
          </cell>
          <cell r="H36">
            <v>997106855</v>
          </cell>
          <cell r="I36">
            <v>971182269</v>
          </cell>
          <cell r="J36">
            <v>53968271</v>
          </cell>
          <cell r="K36">
            <v>65782466</v>
          </cell>
          <cell r="L36">
            <v>0</v>
          </cell>
          <cell r="M36">
            <v>748727751</v>
          </cell>
          <cell r="N36">
            <v>93919768</v>
          </cell>
          <cell r="O36">
            <v>1256945</v>
          </cell>
          <cell r="P36">
            <v>0</v>
          </cell>
          <cell r="Q36">
            <v>7527068</v>
          </cell>
          <cell r="R36">
            <v>25924586</v>
          </cell>
        </row>
        <row r="37">
          <cell r="B37" t="str">
            <v>Tây Ninh</v>
          </cell>
          <cell r="C37">
            <v>1591229404</v>
          </cell>
          <cell r="F37">
            <v>43805934</v>
          </cell>
          <cell r="G37">
            <v>1889395</v>
          </cell>
          <cell r="H37">
            <v>1547423470</v>
          </cell>
          <cell r="I37">
            <v>1328213022</v>
          </cell>
          <cell r="J37">
            <v>145650211</v>
          </cell>
          <cell r="K37">
            <v>41997646</v>
          </cell>
          <cell r="L37">
            <v>35045</v>
          </cell>
          <cell r="M37">
            <v>935392909</v>
          </cell>
          <cell r="N37">
            <v>50773953</v>
          </cell>
          <cell r="O37">
            <v>6348405</v>
          </cell>
          <cell r="P37">
            <v>3558100</v>
          </cell>
          <cell r="Q37">
            <v>144456753</v>
          </cell>
          <cell r="R37">
            <v>219210448</v>
          </cell>
        </row>
        <row r="38">
          <cell r="B38" t="str">
            <v>Tiền Giang</v>
          </cell>
          <cell r="C38">
            <v>1686836770.742</v>
          </cell>
          <cell r="F38">
            <v>157707615</v>
          </cell>
          <cell r="G38">
            <v>7792027</v>
          </cell>
          <cell r="H38">
            <v>1529129155.742</v>
          </cell>
          <cell r="I38">
            <v>1333366016.6539998</v>
          </cell>
          <cell r="J38">
            <v>114227202.288</v>
          </cell>
          <cell r="K38">
            <v>27553175.973</v>
          </cell>
          <cell r="L38">
            <v>6600</v>
          </cell>
          <cell r="M38">
            <v>1001745719</v>
          </cell>
          <cell r="N38">
            <v>101538316.69200002</v>
          </cell>
          <cell r="O38">
            <v>6203279</v>
          </cell>
          <cell r="P38">
            <v>0</v>
          </cell>
          <cell r="Q38">
            <v>82091723.701</v>
          </cell>
          <cell r="R38">
            <v>195763139.0880003</v>
          </cell>
        </row>
        <row r="39">
          <cell r="B39" t="str">
            <v>TT Huế</v>
          </cell>
          <cell r="C39">
            <v>536818603</v>
          </cell>
          <cell r="F39">
            <v>7902770</v>
          </cell>
          <cell r="G39">
            <v>0</v>
          </cell>
          <cell r="H39">
            <v>528915833</v>
          </cell>
          <cell r="I39">
            <v>497331866</v>
          </cell>
          <cell r="J39">
            <v>21214527</v>
          </cell>
          <cell r="K39">
            <v>3141683</v>
          </cell>
          <cell r="L39">
            <v>1000</v>
          </cell>
          <cell r="M39">
            <v>410271863</v>
          </cell>
          <cell r="N39">
            <v>10966875</v>
          </cell>
          <cell r="O39">
            <v>0</v>
          </cell>
          <cell r="P39">
            <v>0</v>
          </cell>
          <cell r="Q39">
            <v>51735918</v>
          </cell>
          <cell r="R39">
            <v>31583967</v>
          </cell>
        </row>
        <row r="40">
          <cell r="B40" t="str">
            <v>Trà Vinh</v>
          </cell>
          <cell r="C40">
            <v>634854915</v>
          </cell>
          <cell r="F40">
            <v>11057667</v>
          </cell>
          <cell r="G40">
            <v>0</v>
          </cell>
          <cell r="H40">
            <v>623797248</v>
          </cell>
          <cell r="I40">
            <v>580843190</v>
          </cell>
          <cell r="J40">
            <v>57224549</v>
          </cell>
          <cell r="K40">
            <v>6546939</v>
          </cell>
          <cell r="M40">
            <v>472770744</v>
          </cell>
          <cell r="N40">
            <v>12400870</v>
          </cell>
          <cell r="O40">
            <v>136404</v>
          </cell>
          <cell r="P40">
            <v>0</v>
          </cell>
          <cell r="Q40">
            <v>31763684</v>
          </cell>
          <cell r="R40">
            <v>42954058</v>
          </cell>
        </row>
        <row r="41">
          <cell r="B41" t="str">
            <v>Vĩnh Long</v>
          </cell>
          <cell r="C41">
            <v>1019471812.3</v>
          </cell>
          <cell r="F41">
            <v>8984642</v>
          </cell>
          <cell r="G41">
            <v>1513935</v>
          </cell>
          <cell r="H41">
            <v>1010487170.0129999</v>
          </cell>
          <cell r="I41">
            <v>915182157.6129999</v>
          </cell>
          <cell r="J41">
            <v>53954666.9</v>
          </cell>
          <cell r="K41">
            <v>15231285.043</v>
          </cell>
          <cell r="L41">
            <v>0</v>
          </cell>
          <cell r="M41">
            <v>745400460.67</v>
          </cell>
          <cell r="N41">
            <v>79401675</v>
          </cell>
          <cell r="O41">
            <v>6157045</v>
          </cell>
          <cell r="P41">
            <v>0</v>
          </cell>
          <cell r="Q41">
            <v>15037025</v>
          </cell>
          <cell r="R41">
            <v>95305012.4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7"/>
    </sheetNames>
    <sheetDataSet>
      <sheetData sheetId="0">
        <row r="11">
          <cell r="B11" t="str">
            <v>Bắc Giang</v>
          </cell>
          <cell r="C11">
            <v>8960</v>
          </cell>
          <cell r="F11">
            <v>155</v>
          </cell>
          <cell r="G11">
            <v>0</v>
          </cell>
          <cell r="H11">
            <v>8805</v>
          </cell>
          <cell r="I11">
            <v>5786</v>
          </cell>
          <cell r="J11">
            <v>3677</v>
          </cell>
          <cell r="K11">
            <v>134</v>
          </cell>
          <cell r="L11">
            <v>1677</v>
          </cell>
          <cell r="M11">
            <v>267</v>
          </cell>
          <cell r="N11">
            <v>5</v>
          </cell>
          <cell r="O11">
            <v>0</v>
          </cell>
          <cell r="P11">
            <v>26</v>
          </cell>
          <cell r="Q11">
            <v>3019</v>
          </cell>
        </row>
        <row r="12">
          <cell r="B12" t="str">
            <v>Bắc Kạn</v>
          </cell>
          <cell r="C12">
            <v>1612</v>
          </cell>
          <cell r="F12">
            <v>16</v>
          </cell>
          <cell r="G12">
            <v>0</v>
          </cell>
          <cell r="H12">
            <v>1597</v>
          </cell>
          <cell r="I12">
            <v>1087</v>
          </cell>
          <cell r="J12">
            <v>873</v>
          </cell>
          <cell r="K12">
            <v>18</v>
          </cell>
          <cell r="L12">
            <v>194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  <cell r="Q12">
            <v>510</v>
          </cell>
        </row>
        <row r="13">
          <cell r="B13" t="str">
            <v>Bắc Ninh</v>
          </cell>
          <cell r="C13">
            <v>5240</v>
          </cell>
          <cell r="F13">
            <v>35</v>
          </cell>
          <cell r="G13">
            <v>2</v>
          </cell>
          <cell r="H13">
            <v>5205</v>
          </cell>
          <cell r="I13">
            <v>4087</v>
          </cell>
          <cell r="J13">
            <v>2766</v>
          </cell>
          <cell r="K13">
            <v>19</v>
          </cell>
          <cell r="L13">
            <v>1232</v>
          </cell>
          <cell r="M13">
            <v>52</v>
          </cell>
          <cell r="N13">
            <v>0</v>
          </cell>
          <cell r="O13">
            <v>0</v>
          </cell>
          <cell r="P13">
            <v>18</v>
          </cell>
          <cell r="Q13">
            <v>1118</v>
          </cell>
        </row>
        <row r="14">
          <cell r="B14" t="str">
            <v>Bình Thuận</v>
          </cell>
          <cell r="C14">
            <v>12318</v>
          </cell>
          <cell r="F14">
            <v>116</v>
          </cell>
          <cell r="G14">
            <v>11</v>
          </cell>
          <cell r="H14">
            <v>12202</v>
          </cell>
          <cell r="I14">
            <v>10643</v>
          </cell>
          <cell r="J14">
            <v>4721</v>
          </cell>
          <cell r="K14">
            <v>188</v>
          </cell>
          <cell r="L14">
            <v>5179</v>
          </cell>
          <cell r="M14">
            <v>137</v>
          </cell>
          <cell r="N14">
            <v>21</v>
          </cell>
          <cell r="O14">
            <v>0</v>
          </cell>
          <cell r="P14">
            <v>397</v>
          </cell>
          <cell r="Q14">
            <v>1559</v>
          </cell>
        </row>
        <row r="15">
          <cell r="B15" t="str">
            <v>Cao Bằng</v>
          </cell>
          <cell r="C15">
            <v>1431</v>
          </cell>
          <cell r="F15">
            <v>5</v>
          </cell>
          <cell r="G15">
            <v>0</v>
          </cell>
          <cell r="H15">
            <v>1426</v>
          </cell>
          <cell r="I15">
            <v>1069</v>
          </cell>
          <cell r="J15">
            <v>636</v>
          </cell>
          <cell r="K15">
            <v>10</v>
          </cell>
          <cell r="L15">
            <v>408</v>
          </cell>
          <cell r="M15">
            <v>6</v>
          </cell>
          <cell r="N15">
            <v>1</v>
          </cell>
          <cell r="O15">
            <v>0</v>
          </cell>
          <cell r="P15">
            <v>8</v>
          </cell>
          <cell r="Q15">
            <v>357</v>
          </cell>
        </row>
        <row r="16">
          <cell r="B16" t="str">
            <v>Đắk Lắc</v>
          </cell>
          <cell r="C16">
            <v>12371</v>
          </cell>
          <cell r="F16">
            <v>155</v>
          </cell>
          <cell r="G16">
            <v>0</v>
          </cell>
          <cell r="H16">
            <v>12216</v>
          </cell>
          <cell r="I16">
            <v>10201</v>
          </cell>
          <cell r="J16">
            <v>6687</v>
          </cell>
          <cell r="K16">
            <v>146</v>
          </cell>
          <cell r="L16">
            <v>3184</v>
          </cell>
          <cell r="M16">
            <v>136</v>
          </cell>
          <cell r="N16">
            <v>5</v>
          </cell>
          <cell r="O16">
            <v>0</v>
          </cell>
          <cell r="P16">
            <v>43</v>
          </cell>
          <cell r="Q16">
            <v>2015</v>
          </cell>
        </row>
        <row r="17">
          <cell r="B17" t="str">
            <v>Đắk Nông</v>
          </cell>
          <cell r="C17">
            <v>4243</v>
          </cell>
          <cell r="F17">
            <v>50</v>
          </cell>
          <cell r="G17">
            <v>0</v>
          </cell>
          <cell r="H17">
            <v>4193</v>
          </cell>
          <cell r="I17">
            <v>3425</v>
          </cell>
          <cell r="J17">
            <v>1605</v>
          </cell>
          <cell r="K17">
            <v>34</v>
          </cell>
          <cell r="L17">
            <v>1655</v>
          </cell>
          <cell r="M17">
            <v>77</v>
          </cell>
          <cell r="N17">
            <v>0</v>
          </cell>
          <cell r="O17">
            <v>0</v>
          </cell>
          <cell r="P17">
            <v>54</v>
          </cell>
          <cell r="Q17">
            <v>768</v>
          </cell>
        </row>
        <row r="18">
          <cell r="B18" t="str">
            <v>Điện Biên</v>
          </cell>
          <cell r="C18">
            <v>2260</v>
          </cell>
          <cell r="F18">
            <v>48</v>
          </cell>
          <cell r="G18">
            <v>0</v>
          </cell>
          <cell r="H18">
            <v>2212</v>
          </cell>
          <cell r="I18">
            <v>1807</v>
          </cell>
          <cell r="J18">
            <v>1416</v>
          </cell>
          <cell r="K18">
            <v>30</v>
          </cell>
          <cell r="L18">
            <v>358</v>
          </cell>
          <cell r="M18">
            <v>3</v>
          </cell>
          <cell r="N18">
            <v>0</v>
          </cell>
          <cell r="O18">
            <v>0</v>
          </cell>
          <cell r="P18">
            <v>0</v>
          </cell>
          <cell r="Q18">
            <v>405</v>
          </cell>
        </row>
        <row r="19">
          <cell r="B19" t="str">
            <v>Gia Lai</v>
          </cell>
          <cell r="C19">
            <v>10322</v>
          </cell>
          <cell r="F19">
            <v>92</v>
          </cell>
          <cell r="G19">
            <v>8</v>
          </cell>
          <cell r="H19">
            <v>10272</v>
          </cell>
          <cell r="I19">
            <v>8416</v>
          </cell>
          <cell r="J19">
            <v>4320</v>
          </cell>
          <cell r="K19">
            <v>139</v>
          </cell>
          <cell r="L19">
            <v>3817</v>
          </cell>
          <cell r="M19">
            <v>102</v>
          </cell>
          <cell r="N19">
            <v>20</v>
          </cell>
          <cell r="O19">
            <v>3</v>
          </cell>
          <cell r="P19">
            <v>15</v>
          </cell>
          <cell r="Q19">
            <v>1856</v>
          </cell>
        </row>
        <row r="20">
          <cell r="B20" t="str">
            <v>Hà Giang</v>
          </cell>
          <cell r="C20">
            <v>1808</v>
          </cell>
          <cell r="F20">
            <v>80</v>
          </cell>
          <cell r="G20">
            <v>0</v>
          </cell>
          <cell r="H20">
            <v>1797</v>
          </cell>
          <cell r="I20">
            <v>1531</v>
          </cell>
          <cell r="J20">
            <v>1098</v>
          </cell>
          <cell r="K20">
            <v>20</v>
          </cell>
          <cell r="L20">
            <v>391</v>
          </cell>
          <cell r="M20">
            <v>13</v>
          </cell>
          <cell r="N20">
            <v>0</v>
          </cell>
          <cell r="O20">
            <v>0</v>
          </cell>
          <cell r="P20">
            <v>9</v>
          </cell>
          <cell r="Q20">
            <v>266</v>
          </cell>
        </row>
        <row r="21">
          <cell r="B21" t="str">
            <v>Hà Nam</v>
          </cell>
          <cell r="C21">
            <v>2093</v>
          </cell>
          <cell r="F21">
            <v>28</v>
          </cell>
          <cell r="G21">
            <v>0</v>
          </cell>
          <cell r="H21">
            <v>2065</v>
          </cell>
          <cell r="I21">
            <v>1249</v>
          </cell>
          <cell r="J21">
            <v>912</v>
          </cell>
          <cell r="K21">
            <v>8</v>
          </cell>
          <cell r="L21">
            <v>316</v>
          </cell>
          <cell r="M21">
            <v>2</v>
          </cell>
          <cell r="N21">
            <v>2</v>
          </cell>
          <cell r="O21">
            <v>0</v>
          </cell>
          <cell r="P21">
            <v>9</v>
          </cell>
          <cell r="Q21">
            <v>816</v>
          </cell>
        </row>
        <row r="22">
          <cell r="B22" t="str">
            <v>Hà Nội</v>
          </cell>
          <cell r="C22">
            <v>29535</v>
          </cell>
          <cell r="F22">
            <v>543</v>
          </cell>
          <cell r="G22">
            <v>0</v>
          </cell>
          <cell r="H22">
            <v>28992</v>
          </cell>
          <cell r="I22">
            <v>21072</v>
          </cell>
          <cell r="J22">
            <v>10896</v>
          </cell>
          <cell r="K22">
            <v>222</v>
          </cell>
          <cell r="L22">
            <v>9685</v>
          </cell>
          <cell r="M22">
            <v>77</v>
          </cell>
          <cell r="N22">
            <v>32</v>
          </cell>
          <cell r="O22">
            <v>2</v>
          </cell>
          <cell r="P22">
            <v>158</v>
          </cell>
          <cell r="Q22">
            <v>7920</v>
          </cell>
        </row>
        <row r="23">
          <cell r="B23" t="str">
            <v>Hà Tĩnh</v>
          </cell>
          <cell r="C23">
            <v>2791</v>
          </cell>
          <cell r="F23">
            <v>30</v>
          </cell>
          <cell r="G23">
            <v>0</v>
          </cell>
          <cell r="H23">
            <v>2761</v>
          </cell>
          <cell r="I23">
            <v>2278</v>
          </cell>
          <cell r="J23">
            <v>1746</v>
          </cell>
          <cell r="K23">
            <v>10</v>
          </cell>
          <cell r="L23">
            <v>495</v>
          </cell>
          <cell r="M23">
            <v>13</v>
          </cell>
          <cell r="N23">
            <v>1</v>
          </cell>
          <cell r="O23">
            <v>0</v>
          </cell>
          <cell r="P23">
            <v>13</v>
          </cell>
          <cell r="Q23">
            <v>483</v>
          </cell>
        </row>
        <row r="24">
          <cell r="B24" t="str">
            <v>Hải Dương</v>
          </cell>
          <cell r="C24">
            <v>7906</v>
          </cell>
          <cell r="F24">
            <v>107</v>
          </cell>
          <cell r="G24">
            <v>0</v>
          </cell>
          <cell r="H24">
            <v>7799</v>
          </cell>
          <cell r="I24">
            <v>6549</v>
          </cell>
          <cell r="J24">
            <v>4259</v>
          </cell>
          <cell r="K24">
            <v>35</v>
          </cell>
          <cell r="L24">
            <v>2134</v>
          </cell>
          <cell r="M24">
            <v>22</v>
          </cell>
          <cell r="N24">
            <v>15</v>
          </cell>
          <cell r="O24">
            <v>0</v>
          </cell>
          <cell r="P24">
            <v>84</v>
          </cell>
          <cell r="Q24">
            <v>1250</v>
          </cell>
        </row>
        <row r="25">
          <cell r="B25" t="str">
            <v>Hải Phòng</v>
          </cell>
          <cell r="C25">
            <v>13294</v>
          </cell>
          <cell r="F25">
            <v>112</v>
          </cell>
          <cell r="G25">
            <v>2</v>
          </cell>
          <cell r="H25">
            <v>13182</v>
          </cell>
          <cell r="I25">
            <v>8418</v>
          </cell>
          <cell r="J25">
            <v>3271</v>
          </cell>
          <cell r="K25">
            <v>82</v>
          </cell>
          <cell r="L25">
            <v>4833</v>
          </cell>
          <cell r="M25">
            <v>163</v>
          </cell>
          <cell r="N25">
            <v>2</v>
          </cell>
          <cell r="O25">
            <v>0</v>
          </cell>
          <cell r="P25">
            <v>67</v>
          </cell>
          <cell r="Q25">
            <v>4764</v>
          </cell>
        </row>
        <row r="26">
          <cell r="B26" t="str">
            <v>Hòa Bình</v>
          </cell>
          <cell r="C26">
            <v>2623</v>
          </cell>
          <cell r="F26">
            <v>44</v>
          </cell>
          <cell r="G26">
            <v>0</v>
          </cell>
          <cell r="H26">
            <v>2579</v>
          </cell>
          <cell r="I26">
            <v>2247</v>
          </cell>
          <cell r="J26">
            <v>1759</v>
          </cell>
          <cell r="K26">
            <v>7</v>
          </cell>
          <cell r="L26">
            <v>422</v>
          </cell>
          <cell r="M26">
            <v>16</v>
          </cell>
          <cell r="N26">
            <v>0</v>
          </cell>
          <cell r="O26">
            <v>0</v>
          </cell>
          <cell r="P26">
            <v>43</v>
          </cell>
          <cell r="Q26">
            <v>332</v>
          </cell>
        </row>
        <row r="27">
          <cell r="B27" t="str">
            <v>Hưng Yên</v>
          </cell>
          <cell r="C27">
            <v>4673</v>
          </cell>
          <cell r="F27">
            <v>85</v>
          </cell>
          <cell r="G27">
            <v>3</v>
          </cell>
          <cell r="H27">
            <v>4589</v>
          </cell>
          <cell r="I27">
            <v>3491</v>
          </cell>
          <cell r="J27">
            <v>2365</v>
          </cell>
          <cell r="K27">
            <v>40</v>
          </cell>
          <cell r="L27">
            <v>985</v>
          </cell>
          <cell r="M27">
            <v>12</v>
          </cell>
          <cell r="N27">
            <v>1</v>
          </cell>
          <cell r="O27">
            <v>0</v>
          </cell>
          <cell r="P27">
            <v>88</v>
          </cell>
          <cell r="Q27">
            <v>1098</v>
          </cell>
        </row>
        <row r="28">
          <cell r="B28" t="str">
            <v>Lai Châu</v>
          </cell>
          <cell r="C28">
            <v>1157</v>
          </cell>
          <cell r="F28">
            <v>9</v>
          </cell>
          <cell r="G28">
            <v>0</v>
          </cell>
          <cell r="H28">
            <v>1148</v>
          </cell>
          <cell r="I28">
            <v>999</v>
          </cell>
          <cell r="J28">
            <v>837</v>
          </cell>
          <cell r="K28">
            <v>5</v>
          </cell>
          <cell r="L28">
            <v>150</v>
          </cell>
          <cell r="M28">
            <v>2</v>
          </cell>
          <cell r="N28">
            <v>2</v>
          </cell>
          <cell r="O28">
            <v>0</v>
          </cell>
          <cell r="P28">
            <v>3</v>
          </cell>
          <cell r="Q28">
            <v>149</v>
          </cell>
        </row>
        <row r="29">
          <cell r="B29" t="str">
            <v>Lạng Sơn</v>
          </cell>
          <cell r="C29">
            <v>4056</v>
          </cell>
          <cell r="F29">
            <v>70</v>
          </cell>
          <cell r="G29">
            <v>0</v>
          </cell>
          <cell r="H29">
            <v>3986</v>
          </cell>
          <cell r="I29">
            <v>3076</v>
          </cell>
          <cell r="J29">
            <v>2135</v>
          </cell>
          <cell r="K29">
            <v>26</v>
          </cell>
          <cell r="L29">
            <v>896</v>
          </cell>
          <cell r="M29">
            <v>16</v>
          </cell>
          <cell r="N29">
            <v>2</v>
          </cell>
          <cell r="O29">
            <v>0</v>
          </cell>
          <cell r="P29">
            <v>1</v>
          </cell>
          <cell r="Q29">
            <v>910</v>
          </cell>
        </row>
        <row r="30">
          <cell r="B30" t="str">
            <v>Lào Cai</v>
          </cell>
          <cell r="C30">
            <v>3292</v>
          </cell>
          <cell r="F30">
            <v>30</v>
          </cell>
          <cell r="H30">
            <v>3262</v>
          </cell>
          <cell r="I30">
            <v>2362</v>
          </cell>
          <cell r="J30">
            <v>1809</v>
          </cell>
          <cell r="K30">
            <v>17</v>
          </cell>
          <cell r="L30">
            <v>525</v>
          </cell>
          <cell r="M30">
            <v>8</v>
          </cell>
          <cell r="N30">
            <v>0</v>
          </cell>
          <cell r="O30">
            <v>0</v>
          </cell>
          <cell r="P30">
            <v>3</v>
          </cell>
          <cell r="Q30">
            <v>900</v>
          </cell>
        </row>
        <row r="31">
          <cell r="B31" t="str">
            <v>Nam Định</v>
          </cell>
          <cell r="C31">
            <v>4484</v>
          </cell>
          <cell r="F31">
            <v>80</v>
          </cell>
          <cell r="G31">
            <v>0</v>
          </cell>
          <cell r="H31">
            <v>4404</v>
          </cell>
          <cell r="I31">
            <v>3063</v>
          </cell>
          <cell r="J31">
            <v>2055</v>
          </cell>
          <cell r="K31">
            <v>59</v>
          </cell>
          <cell r="L31">
            <v>888</v>
          </cell>
          <cell r="M31">
            <v>16</v>
          </cell>
          <cell r="N31">
            <v>4</v>
          </cell>
          <cell r="O31">
            <v>0</v>
          </cell>
          <cell r="P31">
            <v>41</v>
          </cell>
          <cell r="Q31">
            <v>1341</v>
          </cell>
        </row>
        <row r="32">
          <cell r="B32" t="str">
            <v>Ninh Bình</v>
          </cell>
          <cell r="C32">
            <v>4387</v>
          </cell>
          <cell r="F32">
            <v>85</v>
          </cell>
          <cell r="G32">
            <v>0</v>
          </cell>
          <cell r="H32">
            <v>4302</v>
          </cell>
          <cell r="I32">
            <v>3722</v>
          </cell>
          <cell r="J32">
            <v>1647</v>
          </cell>
          <cell r="K32">
            <v>25</v>
          </cell>
          <cell r="L32">
            <v>1922</v>
          </cell>
          <cell r="M32">
            <v>104</v>
          </cell>
          <cell r="N32">
            <v>0</v>
          </cell>
          <cell r="O32">
            <v>16</v>
          </cell>
          <cell r="P32">
            <v>8</v>
          </cell>
          <cell r="Q32">
            <v>580</v>
          </cell>
        </row>
        <row r="33">
          <cell r="B33" t="str">
            <v>Nghệ An</v>
          </cell>
          <cell r="C33">
            <v>10862</v>
          </cell>
          <cell r="F33">
            <v>81</v>
          </cell>
          <cell r="G33">
            <v>0</v>
          </cell>
          <cell r="H33">
            <v>10862</v>
          </cell>
          <cell r="I33">
            <v>8799</v>
          </cell>
          <cell r="J33">
            <v>5439</v>
          </cell>
          <cell r="K33">
            <v>49</v>
          </cell>
          <cell r="L33">
            <v>3129</v>
          </cell>
          <cell r="M33">
            <v>95</v>
          </cell>
          <cell r="N33">
            <v>5</v>
          </cell>
          <cell r="O33">
            <v>18</v>
          </cell>
          <cell r="P33">
            <v>64</v>
          </cell>
          <cell r="Q33">
            <v>2063</v>
          </cell>
        </row>
        <row r="34">
          <cell r="B34" t="str">
            <v>Phú Thọ</v>
          </cell>
          <cell r="C34">
            <v>7409</v>
          </cell>
          <cell r="F34">
            <v>125</v>
          </cell>
          <cell r="G34">
            <v>19</v>
          </cell>
          <cell r="H34">
            <v>7284</v>
          </cell>
          <cell r="I34">
            <v>5902</v>
          </cell>
          <cell r="J34">
            <v>3684</v>
          </cell>
          <cell r="K34">
            <v>57</v>
          </cell>
          <cell r="L34">
            <v>2061</v>
          </cell>
          <cell r="M34">
            <v>62</v>
          </cell>
          <cell r="N34">
            <v>1</v>
          </cell>
          <cell r="O34">
            <v>12</v>
          </cell>
          <cell r="P34">
            <v>25</v>
          </cell>
          <cell r="Q34">
            <v>1382</v>
          </cell>
        </row>
        <row r="35">
          <cell r="B35" t="str">
            <v>Quảng Ninh</v>
          </cell>
          <cell r="C35">
            <v>6807</v>
          </cell>
          <cell r="F35">
            <v>66</v>
          </cell>
          <cell r="G35">
            <v>3</v>
          </cell>
          <cell r="H35">
            <v>6741</v>
          </cell>
          <cell r="I35">
            <v>5352</v>
          </cell>
          <cell r="J35">
            <v>3073</v>
          </cell>
          <cell r="K35">
            <v>54</v>
          </cell>
          <cell r="L35">
            <v>2145</v>
          </cell>
          <cell r="M35">
            <v>61</v>
          </cell>
          <cell r="N35">
            <v>9</v>
          </cell>
          <cell r="O35">
            <v>0</v>
          </cell>
          <cell r="P35">
            <v>10</v>
          </cell>
          <cell r="Q35">
            <v>1389</v>
          </cell>
        </row>
        <row r="36">
          <cell r="B36" t="str">
            <v>Sơn La</v>
          </cell>
          <cell r="C36">
            <v>4142</v>
          </cell>
          <cell r="F36">
            <v>31</v>
          </cell>
          <cell r="G36">
            <v>0</v>
          </cell>
          <cell r="H36">
            <v>4111</v>
          </cell>
          <cell r="I36">
            <v>3400</v>
          </cell>
          <cell r="J36">
            <v>2350</v>
          </cell>
          <cell r="K36">
            <v>44</v>
          </cell>
          <cell r="L36">
            <v>949</v>
          </cell>
          <cell r="M36">
            <v>18</v>
          </cell>
          <cell r="N36">
            <v>6</v>
          </cell>
          <cell r="O36">
            <v>0</v>
          </cell>
          <cell r="P36">
            <v>33</v>
          </cell>
          <cell r="Q36">
            <v>711</v>
          </cell>
        </row>
        <row r="37">
          <cell r="B37" t="str">
            <v>Tuyên Quang</v>
          </cell>
          <cell r="C37">
            <v>3721</v>
          </cell>
          <cell r="F37">
            <v>28</v>
          </cell>
          <cell r="G37">
            <v>0</v>
          </cell>
          <cell r="H37">
            <v>3693</v>
          </cell>
          <cell r="I37">
            <v>2656</v>
          </cell>
          <cell r="J37">
            <v>2017</v>
          </cell>
          <cell r="K37">
            <v>83</v>
          </cell>
          <cell r="L37">
            <v>476</v>
          </cell>
          <cell r="M37">
            <v>63</v>
          </cell>
          <cell r="N37">
            <v>0</v>
          </cell>
          <cell r="O37">
            <v>0</v>
          </cell>
          <cell r="P37">
            <v>17</v>
          </cell>
          <cell r="Q37">
            <v>1037</v>
          </cell>
        </row>
        <row r="38">
          <cell r="B38" t="str">
            <v>Thái Bình</v>
          </cell>
          <cell r="C38">
            <v>5466</v>
          </cell>
          <cell r="F38">
            <v>71</v>
          </cell>
          <cell r="G38">
            <v>0</v>
          </cell>
          <cell r="H38">
            <v>5395</v>
          </cell>
          <cell r="I38">
            <v>4023</v>
          </cell>
          <cell r="J38">
            <v>2187</v>
          </cell>
          <cell r="K38">
            <v>21</v>
          </cell>
          <cell r="L38">
            <v>1607</v>
          </cell>
          <cell r="M38">
            <v>132</v>
          </cell>
          <cell r="N38">
            <v>8</v>
          </cell>
          <cell r="O38">
            <v>0</v>
          </cell>
          <cell r="P38">
            <v>68</v>
          </cell>
          <cell r="Q38">
            <v>1372</v>
          </cell>
        </row>
        <row r="39">
          <cell r="B39" t="str">
            <v>Thái Nguyên</v>
          </cell>
          <cell r="C39">
            <v>7899</v>
          </cell>
          <cell r="F39">
            <v>102</v>
          </cell>
          <cell r="H39">
            <v>7797</v>
          </cell>
          <cell r="I39">
            <v>5121</v>
          </cell>
          <cell r="J39">
            <v>3243</v>
          </cell>
          <cell r="K39">
            <v>111</v>
          </cell>
          <cell r="L39">
            <v>1690</v>
          </cell>
          <cell r="M39">
            <v>25</v>
          </cell>
          <cell r="N39">
            <v>2</v>
          </cell>
          <cell r="O39">
            <v>0</v>
          </cell>
          <cell r="P39">
            <v>50</v>
          </cell>
          <cell r="Q39">
            <v>2676</v>
          </cell>
        </row>
        <row r="40">
          <cell r="B40" t="str">
            <v>Thanh Hóa</v>
          </cell>
          <cell r="C40">
            <v>10539</v>
          </cell>
          <cell r="F40">
            <v>193</v>
          </cell>
          <cell r="G40">
            <v>3</v>
          </cell>
          <cell r="H40">
            <v>10346</v>
          </cell>
          <cell r="I40">
            <v>8113</v>
          </cell>
          <cell r="J40">
            <v>4479</v>
          </cell>
          <cell r="K40">
            <v>70</v>
          </cell>
          <cell r="L40">
            <v>3075</v>
          </cell>
          <cell r="M40">
            <v>335</v>
          </cell>
          <cell r="N40">
            <v>7</v>
          </cell>
          <cell r="O40">
            <v>1</v>
          </cell>
          <cell r="P40">
            <v>146</v>
          </cell>
          <cell r="Q40">
            <v>2233</v>
          </cell>
        </row>
        <row r="41">
          <cell r="B41" t="str">
            <v>Vĩnh Phúc</v>
          </cell>
          <cell r="C41">
            <v>5650</v>
          </cell>
          <cell r="F41">
            <v>93</v>
          </cell>
          <cell r="G41">
            <v>6</v>
          </cell>
          <cell r="H41">
            <v>5557</v>
          </cell>
          <cell r="I41">
            <v>4430</v>
          </cell>
          <cell r="J41">
            <v>3507</v>
          </cell>
          <cell r="K41">
            <v>40</v>
          </cell>
          <cell r="L41">
            <v>827</v>
          </cell>
          <cell r="M41">
            <v>27</v>
          </cell>
          <cell r="N41">
            <v>0</v>
          </cell>
          <cell r="O41">
            <v>0</v>
          </cell>
          <cell r="P41">
            <v>29</v>
          </cell>
          <cell r="Q41">
            <v>1127</v>
          </cell>
        </row>
        <row r="42">
          <cell r="B42" t="str">
            <v>Yên Bái</v>
          </cell>
          <cell r="C42">
            <v>3758</v>
          </cell>
          <cell r="F42">
            <v>34</v>
          </cell>
          <cell r="G42">
            <v>0</v>
          </cell>
          <cell r="H42">
            <v>3724</v>
          </cell>
          <cell r="I42">
            <v>2809</v>
          </cell>
          <cell r="J42">
            <v>2079</v>
          </cell>
          <cell r="K42">
            <v>52</v>
          </cell>
          <cell r="L42">
            <v>655</v>
          </cell>
          <cell r="M42">
            <v>20</v>
          </cell>
          <cell r="N42">
            <v>3</v>
          </cell>
          <cell r="O42">
            <v>0</v>
          </cell>
          <cell r="P42">
            <v>0</v>
          </cell>
          <cell r="Q42">
            <v>915</v>
          </cell>
        </row>
      </sheetData>
      <sheetData sheetId="1">
        <row r="11">
          <cell r="B11" t="str">
            <v>Bắc Giang</v>
          </cell>
          <cell r="C11">
            <v>966099553.0999999</v>
          </cell>
          <cell r="F11">
            <v>22955955</v>
          </cell>
          <cell r="G11">
            <v>0</v>
          </cell>
          <cell r="H11">
            <v>943143598.1</v>
          </cell>
          <cell r="I11">
            <v>796837887.2</v>
          </cell>
          <cell r="J11">
            <v>60698488.2</v>
          </cell>
          <cell r="K11">
            <v>9598547.7</v>
          </cell>
          <cell r="L11">
            <v>759748</v>
          </cell>
          <cell r="M11">
            <v>641577086.1</v>
          </cell>
          <cell r="N11">
            <v>80408355.2</v>
          </cell>
          <cell r="O11">
            <v>643138</v>
          </cell>
          <cell r="P11">
            <v>0</v>
          </cell>
          <cell r="Q11">
            <v>3152524</v>
          </cell>
          <cell r="R11">
            <v>146305710.9</v>
          </cell>
        </row>
        <row r="12">
          <cell r="B12" t="str">
            <v>Bắc Kạn</v>
          </cell>
          <cell r="C12">
            <v>35427459</v>
          </cell>
          <cell r="F12">
            <v>893232</v>
          </cell>
          <cell r="G12">
            <v>0</v>
          </cell>
          <cell r="H12">
            <v>34534784</v>
          </cell>
          <cell r="I12">
            <v>26872042</v>
          </cell>
          <cell r="J12">
            <v>3615279</v>
          </cell>
          <cell r="K12">
            <v>423395</v>
          </cell>
          <cell r="L12">
            <v>14200</v>
          </cell>
          <cell r="M12">
            <v>22819168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7662742</v>
          </cell>
        </row>
        <row r="13">
          <cell r="B13" t="str">
            <v>Bắc Ninh</v>
          </cell>
          <cell r="C13">
            <v>975704314.429</v>
          </cell>
          <cell r="F13">
            <v>10087380</v>
          </cell>
          <cell r="G13">
            <v>6144294</v>
          </cell>
          <cell r="H13">
            <v>965616934.429</v>
          </cell>
          <cell r="I13">
            <v>901796736.429</v>
          </cell>
          <cell r="J13">
            <v>56909843.7</v>
          </cell>
          <cell r="K13">
            <v>9514215</v>
          </cell>
          <cell r="L13">
            <v>11395</v>
          </cell>
          <cell r="M13">
            <v>804850824.729</v>
          </cell>
          <cell r="N13">
            <v>19961978</v>
          </cell>
          <cell r="O13">
            <v>0</v>
          </cell>
          <cell r="P13">
            <v>0</v>
          </cell>
          <cell r="Q13">
            <v>10548480</v>
          </cell>
          <cell r="R13">
            <v>63820198</v>
          </cell>
        </row>
        <row r="14">
          <cell r="B14" t="str">
            <v>Bình Thuận</v>
          </cell>
          <cell r="C14">
            <v>1199281959</v>
          </cell>
          <cell r="F14">
            <v>9332651</v>
          </cell>
          <cell r="G14">
            <v>33610464</v>
          </cell>
          <cell r="H14">
            <v>1189949308</v>
          </cell>
          <cell r="I14">
            <v>1146452017</v>
          </cell>
          <cell r="J14">
            <v>66046854</v>
          </cell>
          <cell r="K14">
            <v>166419574</v>
          </cell>
          <cell r="L14">
            <v>8790</v>
          </cell>
          <cell r="M14">
            <v>694562775</v>
          </cell>
          <cell r="N14">
            <v>32438962</v>
          </cell>
          <cell r="O14">
            <v>3992495</v>
          </cell>
          <cell r="P14">
            <v>0</v>
          </cell>
          <cell r="Q14">
            <v>182982567</v>
          </cell>
          <cell r="R14">
            <v>43497291</v>
          </cell>
        </row>
        <row r="15">
          <cell r="B15" t="str">
            <v>Cao Bằng</v>
          </cell>
          <cell r="C15">
            <v>37543381</v>
          </cell>
          <cell r="F15">
            <v>253030</v>
          </cell>
          <cell r="G15">
            <v>0</v>
          </cell>
          <cell r="H15">
            <v>37290351</v>
          </cell>
          <cell r="I15">
            <v>27804866</v>
          </cell>
          <cell r="J15">
            <v>5615225</v>
          </cell>
          <cell r="K15">
            <v>123675</v>
          </cell>
          <cell r="L15">
            <v>19500</v>
          </cell>
          <cell r="M15">
            <v>20665825</v>
          </cell>
          <cell r="N15">
            <v>807728</v>
          </cell>
          <cell r="O15">
            <v>400</v>
          </cell>
          <cell r="P15">
            <v>0</v>
          </cell>
          <cell r="Q15">
            <v>572513</v>
          </cell>
          <cell r="R15">
            <v>9485485</v>
          </cell>
        </row>
        <row r="16">
          <cell r="B16" t="str">
            <v>Đắk Lắc</v>
          </cell>
          <cell r="C16">
            <v>994986519</v>
          </cell>
          <cell r="F16">
            <v>16851802</v>
          </cell>
          <cell r="G16">
            <v>0</v>
          </cell>
          <cell r="H16">
            <v>978134717</v>
          </cell>
          <cell r="I16">
            <v>865498067</v>
          </cell>
          <cell r="J16">
            <v>119879789</v>
          </cell>
          <cell r="K16">
            <v>52507884</v>
          </cell>
          <cell r="L16">
            <v>17804</v>
          </cell>
          <cell r="M16">
            <v>655067829</v>
          </cell>
          <cell r="N16">
            <v>26199701</v>
          </cell>
          <cell r="O16">
            <v>737074</v>
          </cell>
          <cell r="P16">
            <v>0</v>
          </cell>
          <cell r="Q16">
            <v>11087986</v>
          </cell>
          <cell r="R16">
            <v>112636650</v>
          </cell>
        </row>
        <row r="17">
          <cell r="B17" t="str">
            <v>Đắk Nông</v>
          </cell>
          <cell r="C17">
            <v>1129412678</v>
          </cell>
          <cell r="F17">
            <v>12474710</v>
          </cell>
          <cell r="G17">
            <v>0</v>
          </cell>
          <cell r="H17">
            <v>1116937968</v>
          </cell>
          <cell r="I17">
            <v>1043801584</v>
          </cell>
          <cell r="J17">
            <v>66939091</v>
          </cell>
          <cell r="K17">
            <v>5916500</v>
          </cell>
          <cell r="L17">
            <v>0</v>
          </cell>
          <cell r="M17">
            <v>949377608</v>
          </cell>
          <cell r="N17">
            <v>17734877</v>
          </cell>
          <cell r="O17">
            <v>0</v>
          </cell>
          <cell r="P17">
            <v>0</v>
          </cell>
          <cell r="Q17">
            <v>3833508</v>
          </cell>
          <cell r="R17">
            <v>73136384</v>
          </cell>
        </row>
        <row r="18">
          <cell r="B18" t="str">
            <v>Điện Biên</v>
          </cell>
          <cell r="C18">
            <v>40023541.405</v>
          </cell>
          <cell r="F18">
            <v>3334346</v>
          </cell>
          <cell r="G18">
            <v>0</v>
          </cell>
          <cell r="H18">
            <v>36689195.405</v>
          </cell>
          <cell r="I18">
            <v>23537624.305</v>
          </cell>
          <cell r="J18">
            <v>4857707.375</v>
          </cell>
          <cell r="K18">
            <v>8571153</v>
          </cell>
          <cell r="L18">
            <v>9800</v>
          </cell>
          <cell r="M18">
            <v>9244612.93</v>
          </cell>
          <cell r="N18">
            <v>854351</v>
          </cell>
          <cell r="O18">
            <v>0</v>
          </cell>
          <cell r="P18">
            <v>0</v>
          </cell>
          <cell r="Q18">
            <v>0</v>
          </cell>
          <cell r="R18">
            <v>13151571.1</v>
          </cell>
        </row>
        <row r="19">
          <cell r="B19" t="str">
            <v>Gia Lai</v>
          </cell>
          <cell r="C19">
            <v>907597712</v>
          </cell>
          <cell r="F19">
            <v>14083005</v>
          </cell>
          <cell r="G19">
            <v>4070610</v>
          </cell>
          <cell r="H19">
            <v>895004046.0391574</v>
          </cell>
          <cell r="I19">
            <v>790431050.0391574</v>
          </cell>
          <cell r="J19">
            <v>89425639</v>
          </cell>
          <cell r="K19">
            <v>28392836</v>
          </cell>
          <cell r="L19">
            <v>17852</v>
          </cell>
          <cell r="M19">
            <v>627577808</v>
          </cell>
          <cell r="N19">
            <v>32115806</v>
          </cell>
          <cell r="O19">
            <v>9648248</v>
          </cell>
          <cell r="P19">
            <v>627801</v>
          </cell>
          <cell r="Q19">
            <v>2625060.0391574088</v>
          </cell>
          <cell r="R19">
            <v>104572996</v>
          </cell>
        </row>
        <row r="20">
          <cell r="B20" t="str">
            <v>Hà Giang</v>
          </cell>
          <cell r="C20">
            <v>56274936</v>
          </cell>
          <cell r="F20">
            <v>1538630</v>
          </cell>
          <cell r="G20">
            <v>404918</v>
          </cell>
          <cell r="H20">
            <v>56036586</v>
          </cell>
          <cell r="I20">
            <v>45261627</v>
          </cell>
          <cell r="J20">
            <v>4558234</v>
          </cell>
          <cell r="K20">
            <v>1637104</v>
          </cell>
          <cell r="L20">
            <v>13800</v>
          </cell>
          <cell r="M20">
            <v>36492920</v>
          </cell>
          <cell r="N20">
            <v>2202320</v>
          </cell>
          <cell r="O20">
            <v>0</v>
          </cell>
          <cell r="P20">
            <v>0</v>
          </cell>
          <cell r="Q20">
            <v>357249</v>
          </cell>
          <cell r="R20">
            <v>10774959</v>
          </cell>
        </row>
        <row r="21">
          <cell r="B21" t="str">
            <v>Hà Nam</v>
          </cell>
          <cell r="C21">
            <v>195212091</v>
          </cell>
          <cell r="F21">
            <v>279437</v>
          </cell>
          <cell r="G21">
            <v>0</v>
          </cell>
          <cell r="H21">
            <v>194932654</v>
          </cell>
          <cell r="I21">
            <v>177457220</v>
          </cell>
          <cell r="J21">
            <v>15122541</v>
          </cell>
          <cell r="K21">
            <v>591115</v>
          </cell>
          <cell r="L21">
            <v>0</v>
          </cell>
          <cell r="M21">
            <v>156374024</v>
          </cell>
          <cell r="N21">
            <v>1930000</v>
          </cell>
          <cell r="O21">
            <v>480900</v>
          </cell>
          <cell r="P21">
            <v>0</v>
          </cell>
          <cell r="Q21">
            <v>2958640</v>
          </cell>
          <cell r="R21">
            <v>17475434</v>
          </cell>
        </row>
        <row r="22">
          <cell r="B22" t="str">
            <v>Hà Nội</v>
          </cell>
          <cell r="C22">
            <v>12565425030.809</v>
          </cell>
          <cell r="F22">
            <v>942455525.9000001</v>
          </cell>
          <cell r="G22">
            <v>0</v>
          </cell>
          <cell r="H22">
            <v>11622969504.909</v>
          </cell>
          <cell r="I22">
            <v>11002020091.936</v>
          </cell>
          <cell r="J22">
            <v>540415588.5929999</v>
          </cell>
          <cell r="K22">
            <v>220165273.32</v>
          </cell>
          <cell r="L22">
            <v>215289</v>
          </cell>
          <cell r="M22">
            <v>9564568374.023</v>
          </cell>
          <cell r="N22">
            <v>207163244</v>
          </cell>
          <cell r="O22">
            <v>79320387</v>
          </cell>
          <cell r="P22">
            <v>12695070</v>
          </cell>
          <cell r="Q22">
            <v>377476866</v>
          </cell>
          <cell r="R22">
            <v>620949412.973</v>
          </cell>
        </row>
        <row r="23">
          <cell r="B23" t="str">
            <v>Hà Tĩnh</v>
          </cell>
          <cell r="C23">
            <v>348574085</v>
          </cell>
          <cell r="F23">
            <v>3186279</v>
          </cell>
          <cell r="G23">
            <v>0</v>
          </cell>
          <cell r="H23">
            <v>345387806</v>
          </cell>
          <cell r="I23">
            <v>332238084</v>
          </cell>
          <cell r="J23">
            <v>13023760</v>
          </cell>
          <cell r="K23">
            <v>5299374</v>
          </cell>
          <cell r="L23">
            <v>0</v>
          </cell>
          <cell r="M23">
            <v>312274613</v>
          </cell>
          <cell r="N23">
            <v>1302176</v>
          </cell>
          <cell r="O23">
            <v>56665</v>
          </cell>
          <cell r="P23">
            <v>0</v>
          </cell>
          <cell r="Q23">
            <v>281496</v>
          </cell>
          <cell r="R23">
            <v>13149722</v>
          </cell>
        </row>
        <row r="24">
          <cell r="B24" t="str">
            <v>Hải Dương</v>
          </cell>
          <cell r="C24">
            <v>1400670248</v>
          </cell>
          <cell r="F24">
            <v>17427808</v>
          </cell>
          <cell r="G24">
            <v>0</v>
          </cell>
          <cell r="H24">
            <v>1383242440</v>
          </cell>
          <cell r="I24">
            <v>1351836981</v>
          </cell>
          <cell r="J24">
            <v>33579654</v>
          </cell>
          <cell r="K24">
            <v>4912315</v>
          </cell>
          <cell r="L24">
            <v>33036</v>
          </cell>
          <cell r="M24">
            <v>246689405</v>
          </cell>
          <cell r="N24">
            <v>7198343</v>
          </cell>
          <cell r="O24">
            <v>1048333851</v>
          </cell>
          <cell r="P24">
            <v>0</v>
          </cell>
          <cell r="Q24">
            <v>11090377</v>
          </cell>
          <cell r="R24">
            <v>31405459</v>
          </cell>
        </row>
        <row r="25">
          <cell r="B25" t="str">
            <v>Hải Phòng</v>
          </cell>
          <cell r="C25">
            <v>3446016553</v>
          </cell>
          <cell r="F25">
            <v>131212067</v>
          </cell>
          <cell r="G25">
            <v>13954715</v>
          </cell>
          <cell r="H25">
            <v>3314804486</v>
          </cell>
          <cell r="I25">
            <v>3023767327</v>
          </cell>
          <cell r="J25">
            <v>104379032</v>
          </cell>
          <cell r="K25">
            <v>56918080</v>
          </cell>
          <cell r="L25">
            <v>3350</v>
          </cell>
          <cell r="M25">
            <v>2725010941</v>
          </cell>
          <cell r="N25">
            <v>13863208</v>
          </cell>
          <cell r="O25">
            <v>9653406</v>
          </cell>
          <cell r="P25">
            <v>0</v>
          </cell>
          <cell r="Q25">
            <v>113939310</v>
          </cell>
          <cell r="R25">
            <v>291037159</v>
          </cell>
        </row>
        <row r="26">
          <cell r="B26" t="str">
            <v>Hòa Bình</v>
          </cell>
          <cell r="C26">
            <v>149836534</v>
          </cell>
          <cell r="F26">
            <v>27723544.5</v>
          </cell>
          <cell r="G26">
            <v>0</v>
          </cell>
          <cell r="H26">
            <v>122112989.5</v>
          </cell>
          <cell r="I26">
            <v>112854374.5</v>
          </cell>
          <cell r="J26">
            <v>12010629.5</v>
          </cell>
          <cell r="K26">
            <v>612265</v>
          </cell>
          <cell r="L26">
            <v>4500</v>
          </cell>
          <cell r="M26">
            <v>92306900</v>
          </cell>
          <cell r="N26">
            <v>3364951</v>
          </cell>
          <cell r="O26">
            <v>0</v>
          </cell>
          <cell r="P26">
            <v>0</v>
          </cell>
          <cell r="Q26">
            <v>4555129</v>
          </cell>
          <cell r="R26">
            <v>9258615</v>
          </cell>
        </row>
        <row r="27">
          <cell r="B27" t="str">
            <v>Hưng Yên</v>
          </cell>
          <cell r="C27">
            <v>491419920.787</v>
          </cell>
          <cell r="F27">
            <v>8891667.175</v>
          </cell>
          <cell r="G27">
            <v>21449123</v>
          </cell>
          <cell r="H27">
            <v>482528453.988</v>
          </cell>
          <cell r="I27">
            <v>451119082.122</v>
          </cell>
          <cell r="J27">
            <v>28113178.796</v>
          </cell>
          <cell r="K27">
            <v>21579767.028</v>
          </cell>
          <cell r="L27">
            <v>4038</v>
          </cell>
          <cell r="M27">
            <v>297519028.635</v>
          </cell>
          <cell r="N27">
            <v>28747374.55</v>
          </cell>
          <cell r="O27">
            <v>1752000</v>
          </cell>
          <cell r="P27">
            <v>0</v>
          </cell>
          <cell r="Q27">
            <v>73403695.113</v>
          </cell>
          <cell r="R27">
            <v>31409371.866</v>
          </cell>
        </row>
        <row r="28">
          <cell r="B28" t="str">
            <v>Lai Châu</v>
          </cell>
          <cell r="C28">
            <v>15808555</v>
          </cell>
          <cell r="F28">
            <v>1120854</v>
          </cell>
          <cell r="G28">
            <v>0</v>
          </cell>
          <cell r="H28">
            <v>14687701</v>
          </cell>
          <cell r="I28">
            <v>12540717</v>
          </cell>
          <cell r="J28">
            <v>5456924</v>
          </cell>
          <cell r="K28">
            <v>287832</v>
          </cell>
          <cell r="L28">
            <v>0</v>
          </cell>
          <cell r="M28">
            <v>6425005</v>
          </cell>
          <cell r="N28">
            <v>130000</v>
          </cell>
          <cell r="O28">
            <v>66191</v>
          </cell>
          <cell r="P28">
            <v>0</v>
          </cell>
          <cell r="Q28">
            <v>174765</v>
          </cell>
          <cell r="R28">
            <v>2146984</v>
          </cell>
        </row>
        <row r="29">
          <cell r="B29" t="str">
            <v>Lạng Sơn</v>
          </cell>
          <cell r="C29">
            <v>92949667</v>
          </cell>
          <cell r="F29">
            <v>9377269</v>
          </cell>
          <cell r="G29">
            <v>0</v>
          </cell>
          <cell r="H29">
            <v>83572398</v>
          </cell>
          <cell r="I29">
            <v>42359191</v>
          </cell>
          <cell r="J29">
            <v>11203207</v>
          </cell>
          <cell r="K29">
            <v>1243570</v>
          </cell>
          <cell r="L29">
            <v>177752</v>
          </cell>
          <cell r="M29">
            <v>29477210</v>
          </cell>
          <cell r="N29">
            <v>191494</v>
          </cell>
          <cell r="O29">
            <v>47488</v>
          </cell>
          <cell r="P29">
            <v>0</v>
          </cell>
          <cell r="Q29">
            <v>18470</v>
          </cell>
          <cell r="R29">
            <v>41213207</v>
          </cell>
        </row>
        <row r="30">
          <cell r="B30" t="str">
            <v>Lào Cai</v>
          </cell>
          <cell r="C30">
            <v>93843800.861</v>
          </cell>
          <cell r="F30">
            <v>1209262</v>
          </cell>
          <cell r="H30">
            <v>92634538.861</v>
          </cell>
          <cell r="I30">
            <v>79047773.911</v>
          </cell>
          <cell r="J30">
            <v>23106993.005</v>
          </cell>
          <cell r="K30">
            <v>3121633.906</v>
          </cell>
          <cell r="L30">
            <v>34657</v>
          </cell>
          <cell r="M30">
            <v>51932149</v>
          </cell>
          <cell r="N30">
            <v>73811</v>
          </cell>
          <cell r="O30">
            <v>0</v>
          </cell>
          <cell r="P30">
            <v>0</v>
          </cell>
          <cell r="Q30">
            <v>778530</v>
          </cell>
          <cell r="R30">
            <v>13586764.95</v>
          </cell>
        </row>
        <row r="31">
          <cell r="B31" t="str">
            <v>Nam Định</v>
          </cell>
          <cell r="C31">
            <v>280002461</v>
          </cell>
          <cell r="F31">
            <v>5262283</v>
          </cell>
          <cell r="G31">
            <v>0</v>
          </cell>
          <cell r="H31">
            <v>274740178</v>
          </cell>
          <cell r="I31">
            <v>192472015</v>
          </cell>
          <cell r="J31">
            <v>25130672</v>
          </cell>
          <cell r="K31">
            <v>3476512</v>
          </cell>
          <cell r="L31">
            <v>67704</v>
          </cell>
          <cell r="M31">
            <v>144475245</v>
          </cell>
          <cell r="N31">
            <v>6816359</v>
          </cell>
          <cell r="O31">
            <v>1354098</v>
          </cell>
          <cell r="P31">
            <v>0</v>
          </cell>
          <cell r="Q31">
            <v>11151425</v>
          </cell>
          <cell r="R31">
            <v>82268163</v>
          </cell>
        </row>
        <row r="32">
          <cell r="B32" t="str">
            <v>Ninh Bình</v>
          </cell>
          <cell r="C32">
            <v>320877152.932</v>
          </cell>
          <cell r="F32">
            <v>759275</v>
          </cell>
          <cell r="G32">
            <v>73989</v>
          </cell>
          <cell r="H32">
            <v>320117877.932</v>
          </cell>
          <cell r="I32">
            <v>312589287.661</v>
          </cell>
          <cell r="J32">
            <v>23309916</v>
          </cell>
          <cell r="K32">
            <v>7694093</v>
          </cell>
          <cell r="L32">
            <v>11900</v>
          </cell>
          <cell r="M32">
            <v>268074765.661</v>
          </cell>
          <cell r="N32">
            <v>5304389</v>
          </cell>
          <cell r="O32">
            <v>0</v>
          </cell>
          <cell r="P32">
            <v>7247966</v>
          </cell>
          <cell r="Q32">
            <v>946258</v>
          </cell>
          <cell r="R32">
            <v>7528590.271</v>
          </cell>
        </row>
        <row r="33">
          <cell r="B33" t="str">
            <v>Nghệ An</v>
          </cell>
          <cell r="C33">
            <v>543034498.43811</v>
          </cell>
          <cell r="F33">
            <v>6713076.255000001</v>
          </cell>
          <cell r="G33">
            <v>0</v>
          </cell>
          <cell r="H33">
            <v>543034498.093</v>
          </cell>
          <cell r="I33">
            <v>469279462.24000007</v>
          </cell>
          <cell r="J33">
            <v>49230701.035</v>
          </cell>
          <cell r="K33">
            <v>5775519.201</v>
          </cell>
          <cell r="L33">
            <v>71678.84</v>
          </cell>
          <cell r="M33">
            <v>341632970.508</v>
          </cell>
          <cell r="N33">
            <v>55854443.342</v>
          </cell>
          <cell r="O33">
            <v>10723860.84</v>
          </cell>
          <cell r="P33">
            <v>748440</v>
          </cell>
          <cell r="Q33">
            <v>5241848.473999999</v>
          </cell>
          <cell r="R33">
            <v>73755035.853</v>
          </cell>
        </row>
        <row r="34">
          <cell r="B34" t="str">
            <v>Phú Thọ</v>
          </cell>
          <cell r="C34">
            <v>457657026.8</v>
          </cell>
          <cell r="F34">
            <v>10821584.755</v>
          </cell>
          <cell r="G34">
            <v>31065091</v>
          </cell>
          <cell r="H34">
            <v>446835442.045</v>
          </cell>
          <cell r="I34">
            <v>294961708.97800004</v>
          </cell>
          <cell r="J34">
            <v>29184229.422000002</v>
          </cell>
          <cell r="K34">
            <v>6841227.807</v>
          </cell>
          <cell r="L34">
            <v>28710</v>
          </cell>
          <cell r="M34">
            <v>247702241.925</v>
          </cell>
          <cell r="N34">
            <v>7187232.624</v>
          </cell>
          <cell r="O34">
            <v>1950709</v>
          </cell>
          <cell r="P34">
            <v>832984</v>
          </cell>
          <cell r="Q34">
            <v>1234374.2</v>
          </cell>
          <cell r="R34">
            <v>151873733.06699997</v>
          </cell>
        </row>
        <row r="35">
          <cell r="B35" t="str">
            <v>Quảng Ninh</v>
          </cell>
          <cell r="C35">
            <v>1212861473.4320002</v>
          </cell>
          <cell r="F35">
            <v>39655971</v>
          </cell>
          <cell r="G35">
            <v>71458</v>
          </cell>
          <cell r="H35">
            <v>1173205502.4320002</v>
          </cell>
          <cell r="I35">
            <v>1109491032.532</v>
          </cell>
          <cell r="J35">
            <v>180055201.022</v>
          </cell>
          <cell r="K35">
            <v>12284318</v>
          </cell>
          <cell r="L35">
            <v>5755</v>
          </cell>
          <cell r="M35">
            <v>738958346.5100001</v>
          </cell>
          <cell r="N35">
            <v>168121964</v>
          </cell>
          <cell r="O35">
            <v>6922867</v>
          </cell>
          <cell r="P35">
            <v>0</v>
          </cell>
          <cell r="Q35">
            <v>3142581</v>
          </cell>
          <cell r="R35">
            <v>63714469.9</v>
          </cell>
        </row>
        <row r="36">
          <cell r="B36" t="str">
            <v>Sơn La</v>
          </cell>
          <cell r="C36">
            <v>130008624</v>
          </cell>
          <cell r="F36">
            <v>1385860</v>
          </cell>
          <cell r="G36">
            <v>0</v>
          </cell>
          <cell r="H36">
            <v>128622764</v>
          </cell>
          <cell r="I36">
            <v>88999991</v>
          </cell>
          <cell r="J36">
            <v>14098658</v>
          </cell>
          <cell r="K36">
            <v>9828266</v>
          </cell>
          <cell r="L36">
            <v>292180</v>
          </cell>
          <cell r="M36">
            <v>60493218</v>
          </cell>
          <cell r="N36">
            <v>90835</v>
          </cell>
          <cell r="O36">
            <v>2981645</v>
          </cell>
          <cell r="P36">
            <v>0</v>
          </cell>
          <cell r="Q36">
            <v>1215189</v>
          </cell>
          <cell r="R36">
            <v>39622773</v>
          </cell>
        </row>
        <row r="37">
          <cell r="B37" t="str">
            <v>Tuyên Quang</v>
          </cell>
          <cell r="C37">
            <v>91901791</v>
          </cell>
          <cell r="F37">
            <v>3327720</v>
          </cell>
          <cell r="G37">
            <v>0</v>
          </cell>
          <cell r="H37">
            <v>88574071</v>
          </cell>
          <cell r="I37">
            <v>68415495</v>
          </cell>
          <cell r="J37">
            <v>6791294</v>
          </cell>
          <cell r="K37">
            <v>1330548</v>
          </cell>
          <cell r="L37">
            <v>54940</v>
          </cell>
          <cell r="M37">
            <v>39875650</v>
          </cell>
          <cell r="N37">
            <v>20148463</v>
          </cell>
          <cell r="O37">
            <v>0</v>
          </cell>
          <cell r="P37">
            <v>0</v>
          </cell>
          <cell r="Q37">
            <v>214600</v>
          </cell>
          <cell r="R37">
            <v>20158576</v>
          </cell>
        </row>
        <row r="38">
          <cell r="B38" t="str">
            <v>Thái Bình</v>
          </cell>
          <cell r="C38">
            <v>605270852</v>
          </cell>
          <cell r="F38">
            <v>2956080</v>
          </cell>
          <cell r="G38">
            <v>0</v>
          </cell>
          <cell r="H38">
            <v>602314772</v>
          </cell>
          <cell r="I38">
            <v>474636714</v>
          </cell>
          <cell r="J38">
            <v>29995633</v>
          </cell>
          <cell r="K38">
            <v>1652075</v>
          </cell>
          <cell r="L38">
            <v>0</v>
          </cell>
          <cell r="M38">
            <v>157823765</v>
          </cell>
          <cell r="N38">
            <v>8170493</v>
          </cell>
          <cell r="O38">
            <v>76889102</v>
          </cell>
          <cell r="P38">
            <v>0</v>
          </cell>
          <cell r="Q38">
            <v>200105646</v>
          </cell>
          <cell r="R38">
            <v>127678058</v>
          </cell>
        </row>
        <row r="39">
          <cell r="B39" t="str">
            <v>Thái Nguyên</v>
          </cell>
          <cell r="C39">
            <v>603104079</v>
          </cell>
          <cell r="F39">
            <v>3335271</v>
          </cell>
          <cell r="H39">
            <v>599768808</v>
          </cell>
          <cell r="I39">
            <v>257670265</v>
          </cell>
          <cell r="J39">
            <v>16267924</v>
          </cell>
          <cell r="K39">
            <v>87860957</v>
          </cell>
          <cell r="L39">
            <v>152989</v>
          </cell>
          <cell r="M39">
            <v>132683405</v>
          </cell>
          <cell r="N39">
            <v>7780592</v>
          </cell>
          <cell r="O39">
            <v>0</v>
          </cell>
          <cell r="P39">
            <v>0</v>
          </cell>
          <cell r="Q39">
            <v>12924398</v>
          </cell>
          <cell r="R39">
            <v>342098543</v>
          </cell>
        </row>
        <row r="40">
          <cell r="B40" t="str">
            <v>Thanh Hóa</v>
          </cell>
          <cell r="C40">
            <v>576515881.95</v>
          </cell>
          <cell r="F40">
            <v>25206493.95</v>
          </cell>
          <cell r="G40">
            <v>527005</v>
          </cell>
          <cell r="H40">
            <v>551309388</v>
          </cell>
          <cell r="I40">
            <v>504574930</v>
          </cell>
          <cell r="J40">
            <v>56189992.5</v>
          </cell>
          <cell r="K40">
            <v>114495503</v>
          </cell>
          <cell r="L40">
            <v>14824</v>
          </cell>
          <cell r="M40">
            <v>307613843.5</v>
          </cell>
          <cell r="N40">
            <v>9238631</v>
          </cell>
          <cell r="O40">
            <v>2112757</v>
          </cell>
          <cell r="P40">
            <v>160000</v>
          </cell>
          <cell r="Q40">
            <v>14749379</v>
          </cell>
          <cell r="R40">
            <v>46734458</v>
          </cell>
        </row>
        <row r="41">
          <cell r="B41" t="str">
            <v>Vĩnh Phúc</v>
          </cell>
          <cell r="C41">
            <v>431280383.5</v>
          </cell>
          <cell r="F41">
            <v>18001716</v>
          </cell>
          <cell r="G41">
            <v>12340239</v>
          </cell>
          <cell r="H41">
            <v>413278667.5</v>
          </cell>
          <cell r="I41">
            <v>361040091.5</v>
          </cell>
          <cell r="J41">
            <v>51836256.5</v>
          </cell>
          <cell r="K41">
            <v>6334287</v>
          </cell>
          <cell r="L41">
            <v>40115</v>
          </cell>
          <cell r="M41">
            <v>286103395</v>
          </cell>
          <cell r="N41">
            <v>15214784</v>
          </cell>
          <cell r="O41">
            <v>0</v>
          </cell>
          <cell r="P41">
            <v>0</v>
          </cell>
          <cell r="Q41">
            <v>1511254</v>
          </cell>
          <cell r="R41">
            <v>52238576</v>
          </cell>
        </row>
        <row r="42">
          <cell r="B42" t="str">
            <v>Yên Bái</v>
          </cell>
          <cell r="C42">
            <v>97795512</v>
          </cell>
          <cell r="F42">
            <v>537452</v>
          </cell>
          <cell r="G42">
            <v>0</v>
          </cell>
          <cell r="H42">
            <v>97258060</v>
          </cell>
          <cell r="I42">
            <v>49998055</v>
          </cell>
          <cell r="J42">
            <v>7601559</v>
          </cell>
          <cell r="K42">
            <v>521084</v>
          </cell>
          <cell r="L42">
            <v>93487</v>
          </cell>
          <cell r="M42">
            <v>23622927</v>
          </cell>
          <cell r="N42">
            <v>4451950</v>
          </cell>
          <cell r="O42">
            <v>13707048</v>
          </cell>
          <cell r="P42">
            <v>0</v>
          </cell>
          <cell r="Q42">
            <v>0</v>
          </cell>
          <cell r="R42">
            <v>47260005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87"/>
  <sheetViews>
    <sheetView tabSelected="1" view="pageBreakPreview" zoomScale="85" zoomScaleSheetLayoutView="85" workbookViewId="0" topLeftCell="A1">
      <selection activeCell="Y15" sqref="Y15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6.125" style="1" customWidth="1"/>
    <col min="4" max="4" width="6.25390625" style="1" customWidth="1"/>
    <col min="5" max="5" width="6.125" style="1" customWidth="1"/>
    <col min="6" max="6" width="5.625" style="1" customWidth="1"/>
    <col min="7" max="7" width="6.25390625" style="1" customWidth="1"/>
    <col min="8" max="8" width="5.875" style="1" customWidth="1"/>
    <col min="9" max="9" width="6.125" style="1" customWidth="1"/>
    <col min="10" max="10" width="6.375" style="1" customWidth="1"/>
    <col min="11" max="11" width="5.625" style="1" customWidth="1"/>
    <col min="12" max="12" width="6.375" style="1" customWidth="1"/>
    <col min="13" max="13" width="6.125" style="1" customWidth="1"/>
    <col min="14" max="14" width="8.25390625" style="1" customWidth="1"/>
    <col min="15" max="15" width="7.375" style="1" customWidth="1"/>
    <col min="16" max="16" width="6.503906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7.75390625" style="1" customWidth="1"/>
    <col min="21" max="16384" width="9.00390625" style="1" customWidth="1"/>
  </cols>
  <sheetData>
    <row r="1" spans="2:10" ht="18.75" customHeight="1">
      <c r="B1" s="44" t="s">
        <v>0</v>
      </c>
      <c r="C1" s="44"/>
      <c r="D1" s="44"/>
      <c r="E1" s="44"/>
      <c r="F1" s="44"/>
      <c r="G1" s="44"/>
      <c r="H1" s="44"/>
      <c r="I1" s="22"/>
      <c r="J1" s="22"/>
    </row>
    <row r="2" spans="2:10" ht="31.5" customHeight="1">
      <c r="B2" s="45" t="s">
        <v>1</v>
      </c>
      <c r="C2" s="45"/>
      <c r="D2" s="45"/>
      <c r="E2" s="45"/>
      <c r="F2" s="45"/>
      <c r="G2" s="45"/>
      <c r="H2" s="45"/>
      <c r="I2" s="23"/>
      <c r="J2" s="23"/>
    </row>
    <row r="3" spans="1:15" ht="6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O3" s="2"/>
    </row>
    <row r="4" spans="1:20" ht="17.25" customHeight="1">
      <c r="A4" s="52" t="s">
        <v>50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2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3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4" t="s">
        <v>2</v>
      </c>
      <c r="Q7" s="54"/>
      <c r="R7" s="54"/>
      <c r="S7" s="54"/>
      <c r="T7" s="27"/>
    </row>
    <row r="8" spans="1:23" ht="15" customHeight="1">
      <c r="A8" s="55" t="s">
        <v>3</v>
      </c>
      <c r="B8" s="55" t="s">
        <v>4</v>
      </c>
      <c r="C8" s="37" t="s">
        <v>5</v>
      </c>
      <c r="D8" s="37"/>
      <c r="E8" s="37"/>
      <c r="F8" s="38" t="s">
        <v>6</v>
      </c>
      <c r="G8" s="37" t="s">
        <v>7</v>
      </c>
      <c r="H8" s="46" t="s">
        <v>8</v>
      </c>
      <c r="I8" s="46"/>
      <c r="J8" s="46"/>
      <c r="K8" s="46"/>
      <c r="L8" s="46"/>
      <c r="M8" s="46"/>
      <c r="N8" s="46"/>
      <c r="O8" s="46"/>
      <c r="P8" s="46"/>
      <c r="Q8" s="46"/>
      <c r="R8" s="51" t="s">
        <v>44</v>
      </c>
      <c r="S8" s="37" t="s">
        <v>42</v>
      </c>
      <c r="T8" s="38" t="s">
        <v>46</v>
      </c>
      <c r="U8" s="34"/>
      <c r="V8" s="34"/>
      <c r="W8" s="34"/>
    </row>
    <row r="9" spans="1:23" ht="19.5" customHeight="1">
      <c r="A9" s="55"/>
      <c r="B9" s="55"/>
      <c r="C9" s="37" t="s">
        <v>10</v>
      </c>
      <c r="D9" s="37" t="s">
        <v>11</v>
      </c>
      <c r="E9" s="37"/>
      <c r="F9" s="39"/>
      <c r="G9" s="37"/>
      <c r="H9" s="37" t="s">
        <v>8</v>
      </c>
      <c r="I9" s="46" t="s">
        <v>12</v>
      </c>
      <c r="J9" s="46"/>
      <c r="K9" s="46"/>
      <c r="L9" s="46"/>
      <c r="M9" s="46"/>
      <c r="N9" s="46"/>
      <c r="O9" s="46"/>
      <c r="P9" s="46"/>
      <c r="Q9" s="37" t="s">
        <v>13</v>
      </c>
      <c r="R9" s="51"/>
      <c r="S9" s="37"/>
      <c r="T9" s="39"/>
      <c r="U9" s="34"/>
      <c r="V9" s="34"/>
      <c r="W9" s="34"/>
    </row>
    <row r="10" spans="1:23" ht="15" customHeight="1">
      <c r="A10" s="55"/>
      <c r="B10" s="55"/>
      <c r="C10" s="37"/>
      <c r="D10" s="37" t="s">
        <v>15</v>
      </c>
      <c r="E10" s="37" t="s">
        <v>16</v>
      </c>
      <c r="F10" s="39"/>
      <c r="G10" s="37"/>
      <c r="H10" s="37"/>
      <c r="I10" s="38" t="s">
        <v>14</v>
      </c>
      <c r="J10" s="41" t="s">
        <v>11</v>
      </c>
      <c r="K10" s="42"/>
      <c r="L10" s="42"/>
      <c r="M10" s="42"/>
      <c r="N10" s="42"/>
      <c r="O10" s="42"/>
      <c r="P10" s="42"/>
      <c r="Q10" s="37"/>
      <c r="R10" s="51"/>
      <c r="S10" s="37"/>
      <c r="T10" s="39"/>
      <c r="U10" s="34"/>
      <c r="V10" s="34"/>
      <c r="W10" s="34"/>
    </row>
    <row r="11" spans="1:23" ht="12.75" customHeight="1">
      <c r="A11" s="55"/>
      <c r="B11" s="55"/>
      <c r="C11" s="37"/>
      <c r="D11" s="37"/>
      <c r="E11" s="37"/>
      <c r="F11" s="39"/>
      <c r="G11" s="37"/>
      <c r="H11" s="37"/>
      <c r="I11" s="39"/>
      <c r="J11" s="46" t="s">
        <v>17</v>
      </c>
      <c r="K11" s="37" t="s">
        <v>18</v>
      </c>
      <c r="L11" s="37" t="s">
        <v>19</v>
      </c>
      <c r="M11" s="37" t="s">
        <v>20</v>
      </c>
      <c r="N11" s="37" t="s">
        <v>21</v>
      </c>
      <c r="O11" s="37" t="s">
        <v>22</v>
      </c>
      <c r="P11" s="46" t="s">
        <v>23</v>
      </c>
      <c r="Q11" s="37"/>
      <c r="R11" s="51"/>
      <c r="S11" s="37"/>
      <c r="T11" s="39"/>
      <c r="U11" s="34"/>
      <c r="V11" s="34"/>
      <c r="W11" s="34"/>
    </row>
    <row r="12" spans="1:23" ht="53.25" customHeight="1">
      <c r="A12" s="55"/>
      <c r="B12" s="55"/>
      <c r="C12" s="37"/>
      <c r="D12" s="37"/>
      <c r="E12" s="37"/>
      <c r="F12" s="40"/>
      <c r="G12" s="37"/>
      <c r="H12" s="37"/>
      <c r="I12" s="40"/>
      <c r="J12" s="46"/>
      <c r="K12" s="37"/>
      <c r="L12" s="37"/>
      <c r="M12" s="37"/>
      <c r="N12" s="37"/>
      <c r="O12" s="37"/>
      <c r="P12" s="46"/>
      <c r="Q12" s="37"/>
      <c r="R12" s="51"/>
      <c r="S12" s="37"/>
      <c r="T12" s="40"/>
      <c r="U12" s="34"/>
      <c r="V12" s="34"/>
      <c r="W12" s="34"/>
    </row>
    <row r="13" spans="1:20" ht="13.5" customHeight="1">
      <c r="A13" s="35" t="s">
        <v>24</v>
      </c>
      <c r="B13" s="36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28" t="s">
        <v>43</v>
      </c>
    </row>
    <row r="14" spans="1:24" ht="18" customHeight="1">
      <c r="A14" s="6"/>
      <c r="B14" s="8" t="s">
        <v>37</v>
      </c>
      <c r="C14" s="9">
        <f>SUM(C15:C77)</f>
        <v>594491</v>
      </c>
      <c r="D14" s="9">
        <f aca="true" t="shared" si="0" ref="D14:Q14">SUM(D15:D77)</f>
        <v>257147</v>
      </c>
      <c r="E14" s="9">
        <f t="shared" si="0"/>
        <v>337344</v>
      </c>
      <c r="F14" s="9">
        <f t="shared" si="0"/>
        <v>7476</v>
      </c>
      <c r="G14" s="9">
        <f t="shared" si="0"/>
        <v>258</v>
      </c>
      <c r="H14" s="9">
        <f t="shared" si="0"/>
        <v>587222</v>
      </c>
      <c r="I14" s="9">
        <f t="shared" si="0"/>
        <v>482262</v>
      </c>
      <c r="J14" s="9">
        <f t="shared" si="0"/>
        <v>245502</v>
      </c>
      <c r="K14" s="9">
        <f t="shared" si="0"/>
        <v>6011</v>
      </c>
      <c r="L14" s="9">
        <f t="shared" si="0"/>
        <v>209607</v>
      </c>
      <c r="M14" s="9">
        <f t="shared" si="0"/>
        <v>12223</v>
      </c>
      <c r="N14" s="9">
        <f t="shared" si="0"/>
        <v>577</v>
      </c>
      <c r="O14" s="9">
        <f t="shared" si="0"/>
        <v>93</v>
      </c>
      <c r="P14" s="9">
        <f t="shared" si="0"/>
        <v>8249</v>
      </c>
      <c r="Q14" s="9">
        <f t="shared" si="0"/>
        <v>104960</v>
      </c>
      <c r="R14" s="11">
        <f aca="true" t="shared" si="1" ref="R14:R45">L14+M14+N14+O14+P14+Q14</f>
        <v>335709</v>
      </c>
      <c r="S14" s="10">
        <f aca="true" t="shared" si="2" ref="S14:S45">(J14+K14)/I14</f>
        <v>0.5215277172988956</v>
      </c>
      <c r="T14" s="10">
        <f aca="true" t="shared" si="3" ref="T14:T45">I14/H14</f>
        <v>0.8212601026528298</v>
      </c>
      <c r="U14" s="25"/>
      <c r="X14" s="33"/>
    </row>
    <row r="15" spans="1:21" s="12" customFormat="1" ht="19.5" customHeight="1">
      <c r="A15" s="13">
        <v>1</v>
      </c>
      <c r="B15" s="14" t="str">
        <f>'[1]Bieu 6'!B11</f>
        <v>An Giang</v>
      </c>
      <c r="C15" s="11">
        <f>'[1]Bieu 6'!C11</f>
        <v>11671</v>
      </c>
      <c r="D15" s="11">
        <v>4561</v>
      </c>
      <c r="E15" s="11">
        <v>7110</v>
      </c>
      <c r="F15" s="11">
        <f>'[1]Bieu 6'!F11</f>
        <v>124</v>
      </c>
      <c r="G15" s="11">
        <f>'[1]Bieu 6'!G11</f>
        <v>28</v>
      </c>
      <c r="H15" s="11">
        <f>'[1]Bieu 6'!H11</f>
        <v>11547</v>
      </c>
      <c r="I15" s="11">
        <f>'[1]Bieu 6'!I11</f>
        <v>9909</v>
      </c>
      <c r="J15" s="11">
        <f>'[1]Bieu 6'!J11</f>
        <v>4451</v>
      </c>
      <c r="K15" s="11">
        <f>'[1]Bieu 6'!K11</f>
        <v>111</v>
      </c>
      <c r="L15" s="11">
        <f>'[1]Bieu 6'!L11</f>
        <v>4774</v>
      </c>
      <c r="M15" s="11">
        <f>'[1]Bieu 6'!M11</f>
        <v>425</v>
      </c>
      <c r="N15" s="11">
        <f>'[1]Bieu 6'!N11</f>
        <v>12</v>
      </c>
      <c r="O15" s="11">
        <f>'[1]Bieu 6'!O11</f>
        <v>0</v>
      </c>
      <c r="P15" s="11">
        <f>'[1]Bieu 6'!P11</f>
        <v>136</v>
      </c>
      <c r="Q15" s="11">
        <f>'[1]Bieu 6'!Q11</f>
        <v>1638</v>
      </c>
      <c r="R15" s="11">
        <f t="shared" si="1"/>
        <v>6985</v>
      </c>
      <c r="S15" s="10">
        <f t="shared" si="2"/>
        <v>0.4603895448582097</v>
      </c>
      <c r="T15" s="10">
        <f t="shared" si="3"/>
        <v>0.8581449727201871</v>
      </c>
      <c r="U15" s="24"/>
    </row>
    <row r="16" spans="1:21" s="12" customFormat="1" ht="19.5" customHeight="1">
      <c r="A16" s="15">
        <v>2</v>
      </c>
      <c r="B16" s="14" t="str">
        <f>'[1]Bieu 6'!B12</f>
        <v>Bạc Liêu</v>
      </c>
      <c r="C16" s="11">
        <f>'[1]Bieu 6'!C12</f>
        <v>7999</v>
      </c>
      <c r="D16" s="11">
        <v>3259</v>
      </c>
      <c r="E16" s="11">
        <v>4740</v>
      </c>
      <c r="F16" s="11">
        <f>'[1]Bieu 6'!F12</f>
        <v>89</v>
      </c>
      <c r="G16" s="11">
        <f>'[1]Bieu 6'!G12</f>
        <v>0</v>
      </c>
      <c r="H16" s="11">
        <f>'[1]Bieu 6'!H12</f>
        <v>7910</v>
      </c>
      <c r="I16" s="11">
        <f>'[1]Bieu 6'!I12</f>
        <v>7025</v>
      </c>
      <c r="J16" s="11">
        <f>'[1]Bieu 6'!J12</f>
        <v>3694</v>
      </c>
      <c r="K16" s="11">
        <f>'[1]Bieu 6'!K12</f>
        <v>36</v>
      </c>
      <c r="L16" s="11">
        <f>'[1]Bieu 6'!L12</f>
        <v>3166</v>
      </c>
      <c r="M16" s="11">
        <f>'[1]Bieu 6'!M12</f>
        <v>34</v>
      </c>
      <c r="N16" s="11">
        <f>'[1]Bieu 6'!N12</f>
        <v>3</v>
      </c>
      <c r="O16" s="11">
        <f>'[1]Bieu 6'!O12</f>
        <v>1</v>
      </c>
      <c r="P16" s="11">
        <f>'[1]Bieu 6'!P12</f>
        <v>91</v>
      </c>
      <c r="Q16" s="11">
        <f>'[1]Bieu 6'!Q12</f>
        <v>885</v>
      </c>
      <c r="R16" s="11">
        <f t="shared" si="1"/>
        <v>4180</v>
      </c>
      <c r="S16" s="10">
        <f t="shared" si="2"/>
        <v>0.5309608540925267</v>
      </c>
      <c r="T16" s="10">
        <f t="shared" si="3"/>
        <v>0.8881163084702908</v>
      </c>
      <c r="U16" s="24"/>
    </row>
    <row r="17" spans="1:21" s="12" customFormat="1" ht="19.5" customHeight="1">
      <c r="A17" s="13">
        <v>3</v>
      </c>
      <c r="B17" s="14" t="str">
        <f>'[2]Bieu 6'!B11</f>
        <v>Bắc Giang</v>
      </c>
      <c r="C17" s="11">
        <f>'[2]Bieu 6'!C11</f>
        <v>8960</v>
      </c>
      <c r="D17" s="11">
        <v>4286</v>
      </c>
      <c r="E17" s="11">
        <v>4674</v>
      </c>
      <c r="F17" s="11">
        <f>'[2]Bieu 6'!F11</f>
        <v>155</v>
      </c>
      <c r="G17" s="11">
        <f>'[2]Bieu 6'!G11</f>
        <v>0</v>
      </c>
      <c r="H17" s="11">
        <f>'[2]Bieu 6'!H11</f>
        <v>8805</v>
      </c>
      <c r="I17" s="11">
        <f>'[2]Bieu 6'!I11</f>
        <v>5786</v>
      </c>
      <c r="J17" s="11">
        <f>'[2]Bieu 6'!J11</f>
        <v>3677</v>
      </c>
      <c r="K17" s="11">
        <f>'[2]Bieu 6'!K11</f>
        <v>134</v>
      </c>
      <c r="L17" s="11">
        <f>'[2]Bieu 6'!L11</f>
        <v>1677</v>
      </c>
      <c r="M17" s="11">
        <f>'[2]Bieu 6'!M11</f>
        <v>267</v>
      </c>
      <c r="N17" s="11">
        <f>'[2]Bieu 6'!N11</f>
        <v>5</v>
      </c>
      <c r="O17" s="11">
        <f>'[2]Bieu 6'!O11</f>
        <v>0</v>
      </c>
      <c r="P17" s="11">
        <f>'[2]Bieu 6'!P11</f>
        <v>26</v>
      </c>
      <c r="Q17" s="11">
        <f>'[2]Bieu 6'!Q11</f>
        <v>3019</v>
      </c>
      <c r="R17" s="11">
        <f t="shared" si="1"/>
        <v>4994</v>
      </c>
      <c r="S17" s="10">
        <f t="shared" si="2"/>
        <v>0.658658831662634</v>
      </c>
      <c r="T17" s="10">
        <f t="shared" si="3"/>
        <v>0.6571266325951164</v>
      </c>
      <c r="U17" s="24"/>
    </row>
    <row r="18" spans="1:21" s="12" customFormat="1" ht="19.5" customHeight="1">
      <c r="A18" s="15">
        <v>4</v>
      </c>
      <c r="B18" s="14" t="str">
        <f>'[2]Bieu 6'!B12</f>
        <v>Bắc Kạn</v>
      </c>
      <c r="C18" s="11">
        <f>'[2]Bieu 6'!C12</f>
        <v>1612</v>
      </c>
      <c r="D18" s="11">
        <v>524</v>
      </c>
      <c r="E18" s="11">
        <v>1088</v>
      </c>
      <c r="F18" s="11">
        <f>'[2]Bieu 6'!F12</f>
        <v>16</v>
      </c>
      <c r="G18" s="11">
        <f>'[2]Bieu 6'!G12</f>
        <v>0</v>
      </c>
      <c r="H18" s="11">
        <f>'[2]Bieu 6'!H12</f>
        <v>1597</v>
      </c>
      <c r="I18" s="11">
        <f>'[2]Bieu 6'!I12</f>
        <v>1087</v>
      </c>
      <c r="J18" s="11">
        <f>'[2]Bieu 6'!J12</f>
        <v>873</v>
      </c>
      <c r="K18" s="11">
        <f>'[2]Bieu 6'!K12</f>
        <v>18</v>
      </c>
      <c r="L18" s="11">
        <f>'[2]Bieu 6'!L12</f>
        <v>194</v>
      </c>
      <c r="M18" s="11">
        <f>'[2]Bieu 6'!M12</f>
        <v>0</v>
      </c>
      <c r="N18" s="11">
        <f>'[2]Bieu 6'!N12</f>
        <v>0</v>
      </c>
      <c r="O18" s="11">
        <f>'[2]Bieu 6'!O12</f>
        <v>0</v>
      </c>
      <c r="P18" s="11">
        <f>'[2]Bieu 6'!P12</f>
        <v>2</v>
      </c>
      <c r="Q18" s="11">
        <f>'[2]Bieu 6'!Q12</f>
        <v>510</v>
      </c>
      <c r="R18" s="11">
        <f t="shared" si="1"/>
        <v>706</v>
      </c>
      <c r="S18" s="10">
        <f t="shared" si="2"/>
        <v>0.8196872125114996</v>
      </c>
      <c r="T18" s="10">
        <f t="shared" si="3"/>
        <v>0.680651221039449</v>
      </c>
      <c r="U18" s="24"/>
    </row>
    <row r="19" spans="1:21" s="12" customFormat="1" ht="19.5" customHeight="1">
      <c r="A19" s="13">
        <v>5</v>
      </c>
      <c r="B19" s="14" t="str">
        <f>'[2]Bieu 6'!B13</f>
        <v>Bắc Ninh</v>
      </c>
      <c r="C19" s="11">
        <f>'[2]Bieu 6'!C13</f>
        <v>5240</v>
      </c>
      <c r="D19" s="11">
        <v>1905</v>
      </c>
      <c r="E19" s="11">
        <v>3335</v>
      </c>
      <c r="F19" s="11">
        <f>'[2]Bieu 6'!F13</f>
        <v>35</v>
      </c>
      <c r="G19" s="11">
        <f>'[2]Bieu 6'!G13</f>
        <v>2</v>
      </c>
      <c r="H19" s="11">
        <f>'[2]Bieu 6'!H13</f>
        <v>5205</v>
      </c>
      <c r="I19" s="11">
        <f>'[2]Bieu 6'!I13</f>
        <v>4087</v>
      </c>
      <c r="J19" s="11">
        <f>'[2]Bieu 6'!J13</f>
        <v>2766</v>
      </c>
      <c r="K19" s="11">
        <f>'[2]Bieu 6'!K13</f>
        <v>19</v>
      </c>
      <c r="L19" s="11">
        <f>'[2]Bieu 6'!L13</f>
        <v>1232</v>
      </c>
      <c r="M19" s="11">
        <f>'[2]Bieu 6'!M13</f>
        <v>52</v>
      </c>
      <c r="N19" s="11">
        <f>'[2]Bieu 6'!N13</f>
        <v>0</v>
      </c>
      <c r="O19" s="11">
        <f>'[2]Bieu 6'!O13</f>
        <v>0</v>
      </c>
      <c r="P19" s="11">
        <f>'[2]Bieu 6'!P13</f>
        <v>18</v>
      </c>
      <c r="Q19" s="11">
        <f>'[2]Bieu 6'!Q13</f>
        <v>1118</v>
      </c>
      <c r="R19" s="11">
        <f t="shared" si="1"/>
        <v>2420</v>
      </c>
      <c r="S19" s="10">
        <f t="shared" si="2"/>
        <v>0.6814289209689258</v>
      </c>
      <c r="T19" s="10">
        <f t="shared" si="3"/>
        <v>0.7852065321805956</v>
      </c>
      <c r="U19" s="24"/>
    </row>
    <row r="20" spans="1:21" s="12" customFormat="1" ht="19.5" customHeight="1">
      <c r="A20" s="15">
        <v>6</v>
      </c>
      <c r="B20" s="14" t="str">
        <f>'[1]Bieu 6'!B13</f>
        <v>Bến Tre</v>
      </c>
      <c r="C20" s="11">
        <f>'[1]Bieu 6'!C13</f>
        <v>12369</v>
      </c>
      <c r="D20" s="11">
        <v>4341</v>
      </c>
      <c r="E20" s="11">
        <v>8028</v>
      </c>
      <c r="F20" s="11">
        <f>'[1]Bieu 6'!F13</f>
        <v>78</v>
      </c>
      <c r="G20" s="11">
        <f>'[1]Bieu 6'!G13</f>
        <v>0</v>
      </c>
      <c r="H20" s="11">
        <f>'[1]Bieu 6'!H13</f>
        <v>12291</v>
      </c>
      <c r="I20" s="11">
        <f>'[1]Bieu 6'!I13</f>
        <v>10902</v>
      </c>
      <c r="J20" s="11">
        <f>'[1]Bieu 6'!J13</f>
        <v>6172</v>
      </c>
      <c r="K20" s="11">
        <f>'[1]Bieu 6'!K13</f>
        <v>119</v>
      </c>
      <c r="L20" s="11">
        <f>'[1]Bieu 6'!L13</f>
        <v>4167</v>
      </c>
      <c r="M20" s="11">
        <f>'[1]Bieu 6'!M13</f>
        <v>165</v>
      </c>
      <c r="N20" s="11">
        <f>'[1]Bieu 6'!N13</f>
        <v>10</v>
      </c>
      <c r="O20" s="11">
        <f>'[1]Bieu 6'!O13</f>
        <v>0</v>
      </c>
      <c r="P20" s="11">
        <f>'[1]Bieu 6'!P13</f>
        <v>269</v>
      </c>
      <c r="Q20" s="11">
        <f>'[1]Bieu 6'!Q13</f>
        <v>1389</v>
      </c>
      <c r="R20" s="11">
        <f t="shared" si="1"/>
        <v>6000</v>
      </c>
      <c r="S20" s="10">
        <f t="shared" si="2"/>
        <v>0.5770500825536599</v>
      </c>
      <c r="T20" s="10">
        <f t="shared" si="3"/>
        <v>0.8869904808396387</v>
      </c>
      <c r="U20" s="24"/>
    </row>
    <row r="21" spans="1:21" s="12" customFormat="1" ht="19.5" customHeight="1">
      <c r="A21" s="13">
        <v>7</v>
      </c>
      <c r="B21" s="14" t="str">
        <f>'[1]Bieu 6'!B14</f>
        <v>Bình Dương</v>
      </c>
      <c r="C21" s="11">
        <f>'[1]Bieu 6'!C14</f>
        <v>21211</v>
      </c>
      <c r="D21" s="11">
        <v>8150</v>
      </c>
      <c r="E21" s="11">
        <v>13061</v>
      </c>
      <c r="F21" s="11">
        <f>'[1]Bieu 6'!F14</f>
        <v>345</v>
      </c>
      <c r="G21" s="11">
        <f>'[1]Bieu 6'!G14</f>
        <v>21</v>
      </c>
      <c r="H21" s="11">
        <f>'[1]Bieu 6'!H14</f>
        <v>20866</v>
      </c>
      <c r="I21" s="11">
        <f>'[1]Bieu 6'!I14</f>
        <v>19151</v>
      </c>
      <c r="J21" s="11">
        <f>'[1]Bieu 6'!J14</f>
        <v>9698</v>
      </c>
      <c r="K21" s="11">
        <f>'[1]Bieu 6'!K14</f>
        <v>175</v>
      </c>
      <c r="L21" s="11">
        <f>'[1]Bieu 6'!L14</f>
        <v>8058</v>
      </c>
      <c r="M21" s="11">
        <f>'[1]Bieu 6'!M14</f>
        <v>509</v>
      </c>
      <c r="N21" s="11">
        <f>'[1]Bieu 6'!N14</f>
        <v>21</v>
      </c>
      <c r="O21" s="11">
        <f>'[1]Bieu 6'!O14</f>
        <v>6</v>
      </c>
      <c r="P21" s="11">
        <f>'[1]Bieu 6'!P14</f>
        <v>684</v>
      </c>
      <c r="Q21" s="11">
        <f>'[1]Bieu 6'!Q14</f>
        <v>1715</v>
      </c>
      <c r="R21" s="11">
        <f t="shared" si="1"/>
        <v>10993</v>
      </c>
      <c r="S21" s="10">
        <f t="shared" si="2"/>
        <v>0.515534436844029</v>
      </c>
      <c r="T21" s="10">
        <f t="shared" si="3"/>
        <v>0.9178088756829291</v>
      </c>
      <c r="U21" s="24"/>
    </row>
    <row r="22" spans="1:21" s="12" customFormat="1" ht="19.5" customHeight="1">
      <c r="A22" s="15">
        <v>8</v>
      </c>
      <c r="B22" s="14" t="str">
        <f>'[1]Bieu 6'!B15</f>
        <v>Bình Định</v>
      </c>
      <c r="C22" s="11">
        <f>'[1]Bieu 6'!C15</f>
        <v>6958</v>
      </c>
      <c r="D22" s="11">
        <v>2725</v>
      </c>
      <c r="E22" s="11">
        <v>4233</v>
      </c>
      <c r="F22" s="11">
        <f>'[1]Bieu 6'!F15</f>
        <v>24</v>
      </c>
      <c r="G22" s="11">
        <f>'[1]Bieu 6'!G15</f>
        <v>0</v>
      </c>
      <c r="H22" s="11">
        <f>'[1]Bieu 6'!H15</f>
        <v>6934</v>
      </c>
      <c r="I22" s="11">
        <f>'[1]Bieu 6'!I15</f>
        <v>5197</v>
      </c>
      <c r="J22" s="11">
        <f>'[1]Bieu 6'!J15</f>
        <v>2947</v>
      </c>
      <c r="K22" s="11">
        <f>'[1]Bieu 6'!K15</f>
        <v>68</v>
      </c>
      <c r="L22" s="11">
        <f>'[1]Bieu 6'!L15</f>
        <v>2079</v>
      </c>
      <c r="M22" s="11">
        <f>'[1]Bieu 6'!M15</f>
        <v>39</v>
      </c>
      <c r="N22" s="11">
        <f>'[1]Bieu 6'!N15</f>
        <v>4</v>
      </c>
      <c r="O22" s="11">
        <f>'[1]Bieu 6'!O15</f>
        <v>0</v>
      </c>
      <c r="P22" s="11">
        <f>'[1]Bieu 6'!P15</f>
        <v>60</v>
      </c>
      <c r="Q22" s="11">
        <f>'[1]Bieu 6'!Q15</f>
        <v>1737</v>
      </c>
      <c r="R22" s="11">
        <f t="shared" si="1"/>
        <v>3919</v>
      </c>
      <c r="S22" s="10">
        <f t="shared" si="2"/>
        <v>0.5801423898402924</v>
      </c>
      <c r="T22" s="10">
        <f t="shared" si="3"/>
        <v>0.7494952408422267</v>
      </c>
      <c r="U22" s="24"/>
    </row>
    <row r="23" spans="1:21" s="12" customFormat="1" ht="19.5" customHeight="1">
      <c r="A23" s="13">
        <v>9</v>
      </c>
      <c r="B23" s="14" t="str">
        <f>'[1]Bieu 6'!B16</f>
        <v>Bình Phước</v>
      </c>
      <c r="C23" s="11">
        <f>'[1]Bieu 6'!C16</f>
        <v>10927</v>
      </c>
      <c r="D23" s="11">
        <v>4828</v>
      </c>
      <c r="E23" s="11">
        <v>6099</v>
      </c>
      <c r="F23" s="11">
        <f>'[1]Bieu 6'!F16</f>
        <v>568</v>
      </c>
      <c r="G23" s="11">
        <f>'[1]Bieu 6'!G16</f>
        <v>6</v>
      </c>
      <c r="H23" s="11">
        <f>'[1]Bieu 6'!H16</f>
        <v>10359</v>
      </c>
      <c r="I23" s="11">
        <f>'[1]Bieu 6'!I16</f>
        <v>8415</v>
      </c>
      <c r="J23" s="11">
        <f>'[1]Bieu 6'!J16</f>
        <v>3858</v>
      </c>
      <c r="K23" s="11">
        <f>'[1]Bieu 6'!K16</f>
        <v>199</v>
      </c>
      <c r="L23" s="11">
        <f>'[1]Bieu 6'!L16</f>
        <v>3686</v>
      </c>
      <c r="M23" s="11">
        <f>'[1]Bieu 6'!M16</f>
        <v>466</v>
      </c>
      <c r="N23" s="11">
        <f>'[1]Bieu 6'!N16</f>
        <v>6</v>
      </c>
      <c r="O23" s="11">
        <f>'[1]Bieu 6'!O16</f>
        <v>0</v>
      </c>
      <c r="P23" s="11">
        <f>'[1]Bieu 6'!P16</f>
        <v>200</v>
      </c>
      <c r="Q23" s="11">
        <f>'[1]Bieu 6'!Q16</f>
        <v>1944</v>
      </c>
      <c r="R23" s="11">
        <f t="shared" si="1"/>
        <v>6302</v>
      </c>
      <c r="S23" s="10">
        <f t="shared" si="2"/>
        <v>0.48211527035056445</v>
      </c>
      <c r="T23" s="10">
        <f t="shared" si="3"/>
        <v>0.8123370981754996</v>
      </c>
      <c r="U23" s="24"/>
    </row>
    <row r="24" spans="1:21" s="12" customFormat="1" ht="19.5" customHeight="1">
      <c r="A24" s="15">
        <v>10</v>
      </c>
      <c r="B24" s="14" t="str">
        <f>'[2]Bieu 6'!B14</f>
        <v>Bình Thuận</v>
      </c>
      <c r="C24" s="11">
        <f>'[2]Bieu 6'!C14</f>
        <v>12318</v>
      </c>
      <c r="D24" s="11">
        <v>5883</v>
      </c>
      <c r="E24" s="11">
        <v>6435</v>
      </c>
      <c r="F24" s="11">
        <f>'[2]Bieu 6'!F14</f>
        <v>116</v>
      </c>
      <c r="G24" s="11">
        <f>'[2]Bieu 6'!G14</f>
        <v>11</v>
      </c>
      <c r="H24" s="11">
        <f>'[2]Bieu 6'!H14</f>
        <v>12202</v>
      </c>
      <c r="I24" s="11">
        <f>'[2]Bieu 6'!I14</f>
        <v>10643</v>
      </c>
      <c r="J24" s="11">
        <f>'[2]Bieu 6'!J14</f>
        <v>4721</v>
      </c>
      <c r="K24" s="11">
        <f>'[2]Bieu 6'!K14</f>
        <v>188</v>
      </c>
      <c r="L24" s="11">
        <f>'[2]Bieu 6'!L14</f>
        <v>5179</v>
      </c>
      <c r="M24" s="11">
        <f>'[2]Bieu 6'!M14</f>
        <v>137</v>
      </c>
      <c r="N24" s="11">
        <f>'[2]Bieu 6'!N14</f>
        <v>21</v>
      </c>
      <c r="O24" s="11">
        <f>'[2]Bieu 6'!O14</f>
        <v>0</v>
      </c>
      <c r="P24" s="11">
        <f>'[2]Bieu 6'!P14</f>
        <v>397</v>
      </c>
      <c r="Q24" s="11">
        <f>'[2]Bieu 6'!Q14</f>
        <v>1559</v>
      </c>
      <c r="R24" s="11">
        <f t="shared" si="1"/>
        <v>7293</v>
      </c>
      <c r="S24" s="10">
        <f t="shared" si="2"/>
        <v>0.4612421309781077</v>
      </c>
      <c r="T24" s="10">
        <f t="shared" si="3"/>
        <v>0.8722340599901656</v>
      </c>
      <c r="U24" s="24"/>
    </row>
    <row r="25" spans="1:21" s="12" customFormat="1" ht="19.5" customHeight="1">
      <c r="A25" s="13">
        <v>11</v>
      </c>
      <c r="B25" s="14" t="str">
        <f>'[1]Bieu 6'!B17</f>
        <v>BR-V Tàu</v>
      </c>
      <c r="C25" s="11">
        <f>'[1]Bieu 6'!C17</f>
        <v>9882</v>
      </c>
      <c r="D25" s="11">
        <v>4080</v>
      </c>
      <c r="E25" s="11">
        <v>5802</v>
      </c>
      <c r="F25" s="11">
        <f>'[1]Bieu 6'!F17</f>
        <v>97</v>
      </c>
      <c r="G25" s="11">
        <f>'[1]Bieu 6'!G17</f>
        <v>4</v>
      </c>
      <c r="H25" s="11">
        <f>'[1]Bieu 6'!H17</f>
        <v>9785</v>
      </c>
      <c r="I25" s="11">
        <f>'[1]Bieu 6'!I17</f>
        <v>8226</v>
      </c>
      <c r="J25" s="11">
        <f>'[1]Bieu 6'!J17</f>
        <v>4132</v>
      </c>
      <c r="K25" s="11">
        <f>'[1]Bieu 6'!K17</f>
        <v>76</v>
      </c>
      <c r="L25" s="11">
        <f>'[1]Bieu 6'!L17</f>
        <v>3695</v>
      </c>
      <c r="M25" s="11">
        <f>'[1]Bieu 6'!M17</f>
        <v>277</v>
      </c>
      <c r="N25" s="11">
        <f>'[1]Bieu 6'!N17</f>
        <v>12</v>
      </c>
      <c r="O25" s="11">
        <f>'[1]Bieu 6'!O17</f>
        <v>0</v>
      </c>
      <c r="P25" s="11">
        <f>'[1]Bieu 6'!P17</f>
        <v>34</v>
      </c>
      <c r="Q25" s="11">
        <f>'[1]Bieu 6'!Q17</f>
        <v>1559</v>
      </c>
      <c r="R25" s="11">
        <f t="shared" si="1"/>
        <v>5577</v>
      </c>
      <c r="S25" s="10">
        <f t="shared" si="2"/>
        <v>0.5115487478725991</v>
      </c>
      <c r="T25" s="10">
        <f t="shared" si="3"/>
        <v>0.8406745017884517</v>
      </c>
      <c r="U25" s="24"/>
    </row>
    <row r="26" spans="1:21" s="12" customFormat="1" ht="19.5" customHeight="1">
      <c r="A26" s="15">
        <v>12</v>
      </c>
      <c r="B26" s="14" t="str">
        <f>'[1]Bieu 6'!B18</f>
        <v>Cà Mau</v>
      </c>
      <c r="C26" s="11">
        <f>'[1]Bieu 6'!C18</f>
        <v>12397</v>
      </c>
      <c r="D26" s="11">
        <v>5243</v>
      </c>
      <c r="E26" s="11">
        <v>7154</v>
      </c>
      <c r="F26" s="11">
        <f>'[1]Bieu 6'!F18</f>
        <v>125</v>
      </c>
      <c r="G26" s="11">
        <f>'[1]Bieu 6'!G18</f>
        <v>0</v>
      </c>
      <c r="H26" s="11">
        <f>'[1]Bieu 6'!H18</f>
        <v>12272</v>
      </c>
      <c r="I26" s="11">
        <f>'[1]Bieu 6'!I18</f>
        <v>9851</v>
      </c>
      <c r="J26" s="11">
        <f>'[1]Bieu 6'!J18</f>
        <v>4940</v>
      </c>
      <c r="K26" s="11">
        <f>'[1]Bieu 6'!K18</f>
        <v>204</v>
      </c>
      <c r="L26" s="11">
        <f>'[1]Bieu 6'!L18</f>
        <v>4461</v>
      </c>
      <c r="M26" s="11">
        <f>'[1]Bieu 6'!M18</f>
        <v>136</v>
      </c>
      <c r="N26" s="11">
        <f>'[1]Bieu 6'!N18</f>
        <v>20</v>
      </c>
      <c r="O26" s="11">
        <f>'[1]Bieu 6'!O18</f>
        <v>0</v>
      </c>
      <c r="P26" s="11">
        <f>'[1]Bieu 6'!P18</f>
        <v>90</v>
      </c>
      <c r="Q26" s="11">
        <f>'[1]Bieu 6'!Q18</f>
        <v>2421</v>
      </c>
      <c r="R26" s="11">
        <f t="shared" si="1"/>
        <v>7128</v>
      </c>
      <c r="S26" s="10">
        <f t="shared" si="2"/>
        <v>0.5221804892904274</v>
      </c>
      <c r="T26" s="10">
        <f t="shared" si="3"/>
        <v>0.8027216427640157</v>
      </c>
      <c r="U26" s="24"/>
    </row>
    <row r="27" spans="1:21" s="12" customFormat="1" ht="19.5" customHeight="1">
      <c r="A27" s="13">
        <v>13</v>
      </c>
      <c r="B27" s="14" t="str">
        <f>'[2]Bieu 6'!B15</f>
        <v>Cao Bằng</v>
      </c>
      <c r="C27" s="11">
        <f>'[2]Bieu 6'!C15</f>
        <v>1431</v>
      </c>
      <c r="D27" s="11">
        <v>523</v>
      </c>
      <c r="E27" s="11">
        <v>908</v>
      </c>
      <c r="F27" s="11">
        <f>'[2]Bieu 6'!F15</f>
        <v>5</v>
      </c>
      <c r="G27" s="11">
        <f>'[2]Bieu 6'!G15</f>
        <v>0</v>
      </c>
      <c r="H27" s="11">
        <f>'[2]Bieu 6'!H15</f>
        <v>1426</v>
      </c>
      <c r="I27" s="11">
        <f>'[2]Bieu 6'!I15</f>
        <v>1069</v>
      </c>
      <c r="J27" s="11">
        <f>'[2]Bieu 6'!J15</f>
        <v>636</v>
      </c>
      <c r="K27" s="11">
        <f>'[2]Bieu 6'!K15</f>
        <v>10</v>
      </c>
      <c r="L27" s="11">
        <f>'[2]Bieu 6'!L15</f>
        <v>408</v>
      </c>
      <c r="M27" s="11">
        <f>'[2]Bieu 6'!M15</f>
        <v>6</v>
      </c>
      <c r="N27" s="11">
        <f>'[2]Bieu 6'!N15</f>
        <v>1</v>
      </c>
      <c r="O27" s="11">
        <f>'[2]Bieu 6'!O15</f>
        <v>0</v>
      </c>
      <c r="P27" s="11">
        <f>'[2]Bieu 6'!P15</f>
        <v>8</v>
      </c>
      <c r="Q27" s="11">
        <f>'[2]Bieu 6'!Q15</f>
        <v>357</v>
      </c>
      <c r="R27" s="11">
        <f t="shared" si="1"/>
        <v>780</v>
      </c>
      <c r="S27" s="10">
        <f t="shared" si="2"/>
        <v>0.6043030869971936</v>
      </c>
      <c r="T27" s="10">
        <f t="shared" si="3"/>
        <v>0.7496493688639552</v>
      </c>
      <c r="U27" s="24"/>
    </row>
    <row r="28" spans="1:21" s="12" customFormat="1" ht="19.5" customHeight="1">
      <c r="A28" s="15">
        <v>14</v>
      </c>
      <c r="B28" s="14" t="str">
        <f>'[1]Bieu 6'!B19</f>
        <v>Cần Thơ</v>
      </c>
      <c r="C28" s="11">
        <f>'[1]Bieu 6'!C19</f>
        <v>11064</v>
      </c>
      <c r="D28" s="11">
        <v>5491</v>
      </c>
      <c r="E28" s="11">
        <v>5573</v>
      </c>
      <c r="F28" s="11">
        <f>'[1]Bieu 6'!F19</f>
        <v>179</v>
      </c>
      <c r="G28" s="11">
        <f>'[1]Bieu 6'!G19</f>
        <v>13</v>
      </c>
      <c r="H28" s="11">
        <f>'[1]Bieu 6'!H19</f>
        <v>10885</v>
      </c>
      <c r="I28" s="11">
        <f>'[1]Bieu 6'!I19</f>
        <v>9264</v>
      </c>
      <c r="J28" s="11">
        <f>'[1]Bieu 6'!J19</f>
        <v>4220</v>
      </c>
      <c r="K28" s="11">
        <f>'[1]Bieu 6'!K19</f>
        <v>101</v>
      </c>
      <c r="L28" s="11">
        <f>'[1]Bieu 6'!L19</f>
        <v>3996</v>
      </c>
      <c r="M28" s="11">
        <f>'[1]Bieu 6'!M19</f>
        <v>164</v>
      </c>
      <c r="N28" s="11">
        <f>'[1]Bieu 6'!N19</f>
        <v>21</v>
      </c>
      <c r="O28" s="11">
        <f>'[1]Bieu 6'!O19</f>
        <v>4</v>
      </c>
      <c r="P28" s="11">
        <f>'[1]Bieu 6'!P19</f>
        <v>758</v>
      </c>
      <c r="Q28" s="11">
        <f>'[1]Bieu 6'!Q19</f>
        <v>1621</v>
      </c>
      <c r="R28" s="11">
        <f t="shared" si="1"/>
        <v>6564</v>
      </c>
      <c r="S28" s="10">
        <f t="shared" si="2"/>
        <v>0.46642918825561314</v>
      </c>
      <c r="T28" s="10">
        <f t="shared" si="3"/>
        <v>0.8510794671566376</v>
      </c>
      <c r="U28" s="24"/>
    </row>
    <row r="29" spans="1:21" s="12" customFormat="1" ht="19.5" customHeight="1">
      <c r="A29" s="13">
        <v>15</v>
      </c>
      <c r="B29" s="14" t="str">
        <f>'[1]Bieu 6'!B20</f>
        <v>Đà Nẵng</v>
      </c>
      <c r="C29" s="11">
        <f>'[1]Bieu 6'!C20</f>
        <v>8745</v>
      </c>
      <c r="D29" s="11">
        <v>4533</v>
      </c>
      <c r="E29" s="11">
        <v>4212</v>
      </c>
      <c r="F29" s="11">
        <f>'[1]Bieu 6'!F20</f>
        <v>211</v>
      </c>
      <c r="G29" s="11">
        <f>'[1]Bieu 6'!G20</f>
        <v>10</v>
      </c>
      <c r="H29" s="11">
        <f>'[1]Bieu 6'!H20</f>
        <v>8534</v>
      </c>
      <c r="I29" s="11">
        <f>'[1]Bieu 6'!I20</f>
        <v>6157</v>
      </c>
      <c r="J29" s="11">
        <f>'[1]Bieu 6'!J20</f>
        <v>2694</v>
      </c>
      <c r="K29" s="11">
        <f>'[1]Bieu 6'!K20</f>
        <v>96</v>
      </c>
      <c r="L29" s="11">
        <f>'[1]Bieu 6'!L20</f>
        <v>3195</v>
      </c>
      <c r="M29" s="11">
        <f>'[1]Bieu 6'!M20</f>
        <v>83</v>
      </c>
      <c r="N29" s="11">
        <f>'[1]Bieu 6'!N20</f>
        <v>24</v>
      </c>
      <c r="O29" s="11">
        <f>'[1]Bieu 6'!O20</f>
        <v>1</v>
      </c>
      <c r="P29" s="11">
        <f>'[1]Bieu 6'!P20</f>
        <v>64</v>
      </c>
      <c r="Q29" s="11">
        <f>'[1]Bieu 6'!Q20</f>
        <v>2377</v>
      </c>
      <c r="R29" s="11">
        <f t="shared" si="1"/>
        <v>5744</v>
      </c>
      <c r="S29" s="10">
        <f t="shared" si="2"/>
        <v>0.4531427643332792</v>
      </c>
      <c r="T29" s="10">
        <f t="shared" si="3"/>
        <v>0.7214670728849308</v>
      </c>
      <c r="U29" s="24"/>
    </row>
    <row r="30" spans="1:21" s="12" customFormat="1" ht="19.5" customHeight="1">
      <c r="A30" s="15">
        <v>16</v>
      </c>
      <c r="B30" s="14" t="str">
        <f>'[2]Bieu 6'!B16</f>
        <v>Đắk Lắc</v>
      </c>
      <c r="C30" s="11">
        <f>'[2]Bieu 6'!C16</f>
        <v>12371</v>
      </c>
      <c r="D30" s="11">
        <v>4032</v>
      </c>
      <c r="E30" s="11">
        <v>8339</v>
      </c>
      <c r="F30" s="11">
        <f>'[2]Bieu 6'!F16</f>
        <v>155</v>
      </c>
      <c r="G30" s="11">
        <f>'[2]Bieu 6'!G16</f>
        <v>0</v>
      </c>
      <c r="H30" s="11">
        <f>'[2]Bieu 6'!H16</f>
        <v>12216</v>
      </c>
      <c r="I30" s="11">
        <f>'[2]Bieu 6'!I16</f>
        <v>10201</v>
      </c>
      <c r="J30" s="11">
        <f>'[2]Bieu 6'!J16</f>
        <v>6687</v>
      </c>
      <c r="K30" s="11">
        <f>'[2]Bieu 6'!K16</f>
        <v>146</v>
      </c>
      <c r="L30" s="11">
        <f>'[2]Bieu 6'!L16</f>
        <v>3184</v>
      </c>
      <c r="M30" s="11">
        <f>'[2]Bieu 6'!M16</f>
        <v>136</v>
      </c>
      <c r="N30" s="11">
        <f>'[2]Bieu 6'!N16</f>
        <v>5</v>
      </c>
      <c r="O30" s="11">
        <f>'[2]Bieu 6'!O16</f>
        <v>0</v>
      </c>
      <c r="P30" s="11">
        <f>'[2]Bieu 6'!P16</f>
        <v>43</v>
      </c>
      <c r="Q30" s="11">
        <f>'[2]Bieu 6'!Q16</f>
        <v>2015</v>
      </c>
      <c r="R30" s="11">
        <f t="shared" si="1"/>
        <v>5383</v>
      </c>
      <c r="S30" s="10">
        <f t="shared" si="2"/>
        <v>0.669836290559749</v>
      </c>
      <c r="T30" s="10">
        <f t="shared" si="3"/>
        <v>0.8350523903077931</v>
      </c>
      <c r="U30" s="24"/>
    </row>
    <row r="31" spans="1:21" s="12" customFormat="1" ht="19.5" customHeight="1">
      <c r="A31" s="13">
        <v>17</v>
      </c>
      <c r="B31" s="14" t="str">
        <f>'[2]Bieu 6'!B17</f>
        <v>Đắk Nông</v>
      </c>
      <c r="C31" s="11">
        <f>'[2]Bieu 6'!C17</f>
        <v>4243</v>
      </c>
      <c r="D31" s="11">
        <v>1855</v>
      </c>
      <c r="E31" s="11">
        <v>2388</v>
      </c>
      <c r="F31" s="11">
        <f>'[2]Bieu 6'!F17</f>
        <v>50</v>
      </c>
      <c r="G31" s="11">
        <f>'[2]Bieu 6'!G17</f>
        <v>0</v>
      </c>
      <c r="H31" s="11">
        <f>'[2]Bieu 6'!H17</f>
        <v>4193</v>
      </c>
      <c r="I31" s="11">
        <f>'[2]Bieu 6'!I17</f>
        <v>3425</v>
      </c>
      <c r="J31" s="11">
        <f>'[2]Bieu 6'!J17</f>
        <v>1605</v>
      </c>
      <c r="K31" s="11">
        <f>'[2]Bieu 6'!K17</f>
        <v>34</v>
      </c>
      <c r="L31" s="11">
        <f>'[2]Bieu 6'!L17</f>
        <v>1655</v>
      </c>
      <c r="M31" s="11">
        <f>'[2]Bieu 6'!M17</f>
        <v>77</v>
      </c>
      <c r="N31" s="11">
        <f>'[2]Bieu 6'!N17</f>
        <v>0</v>
      </c>
      <c r="O31" s="11">
        <f>'[2]Bieu 6'!O17</f>
        <v>0</v>
      </c>
      <c r="P31" s="11">
        <f>'[2]Bieu 6'!P17</f>
        <v>54</v>
      </c>
      <c r="Q31" s="11">
        <f>'[2]Bieu 6'!Q17</f>
        <v>768</v>
      </c>
      <c r="R31" s="11">
        <f t="shared" si="1"/>
        <v>2554</v>
      </c>
      <c r="S31" s="10">
        <f t="shared" si="2"/>
        <v>0.47854014598540145</v>
      </c>
      <c r="T31" s="10">
        <f t="shared" si="3"/>
        <v>0.8168375864536132</v>
      </c>
      <c r="U31" s="24"/>
    </row>
    <row r="32" spans="1:21" s="12" customFormat="1" ht="19.5" customHeight="1">
      <c r="A32" s="15">
        <v>18</v>
      </c>
      <c r="B32" s="14" t="str">
        <f>'[2]Bieu 6'!B18</f>
        <v>Điện Biên</v>
      </c>
      <c r="C32" s="11">
        <f>'[2]Bieu 6'!C18</f>
        <v>2260</v>
      </c>
      <c r="D32" s="11">
        <v>508</v>
      </c>
      <c r="E32" s="11">
        <v>1752</v>
      </c>
      <c r="F32" s="11">
        <f>'[2]Bieu 6'!F18</f>
        <v>48</v>
      </c>
      <c r="G32" s="11">
        <f>'[2]Bieu 6'!G18</f>
        <v>0</v>
      </c>
      <c r="H32" s="11">
        <f>'[2]Bieu 6'!H18</f>
        <v>2212</v>
      </c>
      <c r="I32" s="11">
        <f>'[2]Bieu 6'!I18</f>
        <v>1807</v>
      </c>
      <c r="J32" s="11">
        <f>'[2]Bieu 6'!J18</f>
        <v>1416</v>
      </c>
      <c r="K32" s="11">
        <f>'[2]Bieu 6'!K18</f>
        <v>30</v>
      </c>
      <c r="L32" s="11">
        <f>'[2]Bieu 6'!L18</f>
        <v>358</v>
      </c>
      <c r="M32" s="11">
        <f>'[2]Bieu 6'!M18</f>
        <v>3</v>
      </c>
      <c r="N32" s="11">
        <f>'[2]Bieu 6'!N18</f>
        <v>0</v>
      </c>
      <c r="O32" s="11">
        <f>'[2]Bieu 6'!O18</f>
        <v>0</v>
      </c>
      <c r="P32" s="11">
        <f>'[2]Bieu 6'!P18</f>
        <v>0</v>
      </c>
      <c r="Q32" s="11">
        <f>'[2]Bieu 6'!Q18</f>
        <v>405</v>
      </c>
      <c r="R32" s="11">
        <f t="shared" si="1"/>
        <v>766</v>
      </c>
      <c r="S32" s="10">
        <f t="shared" si="2"/>
        <v>0.8002213613724405</v>
      </c>
      <c r="T32" s="10">
        <f t="shared" si="3"/>
        <v>0.8169077757685352</v>
      </c>
      <c r="U32" s="24"/>
    </row>
    <row r="33" spans="1:21" s="12" customFormat="1" ht="19.5" customHeight="1">
      <c r="A33" s="13">
        <v>19</v>
      </c>
      <c r="B33" s="14" t="str">
        <f>'[1]Bieu 6'!B21</f>
        <v>Đồng Nai</v>
      </c>
      <c r="C33" s="11">
        <f>'[1]Bieu 6'!C21</f>
        <v>21690</v>
      </c>
      <c r="D33" s="11">
        <v>11013</v>
      </c>
      <c r="E33" s="11">
        <v>10677</v>
      </c>
      <c r="F33" s="11">
        <f>'[1]Bieu 6'!F21</f>
        <v>361</v>
      </c>
      <c r="G33" s="11">
        <f>'[1]Bieu 6'!G21</f>
        <v>8</v>
      </c>
      <c r="H33" s="11">
        <f>'[1]Bieu 6'!H21</f>
        <v>21329</v>
      </c>
      <c r="I33" s="11">
        <f>'[1]Bieu 6'!I21</f>
        <v>16836</v>
      </c>
      <c r="J33" s="11">
        <f>'[1]Bieu 6'!J21</f>
        <v>8161</v>
      </c>
      <c r="K33" s="11">
        <f>'[1]Bieu 6'!K21</f>
        <v>194</v>
      </c>
      <c r="L33" s="11">
        <f>'[1]Bieu 6'!L21</f>
        <v>6939</v>
      </c>
      <c r="M33" s="11">
        <f>'[1]Bieu 6'!M21</f>
        <v>876</v>
      </c>
      <c r="N33" s="11">
        <f>'[1]Bieu 6'!N21</f>
        <v>23</v>
      </c>
      <c r="O33" s="11">
        <f>'[1]Bieu 6'!O21</f>
        <v>0</v>
      </c>
      <c r="P33" s="11">
        <f>'[1]Bieu 6'!P21</f>
        <v>643</v>
      </c>
      <c r="Q33" s="11">
        <f>'[1]Bieu 6'!Q21</f>
        <v>4493</v>
      </c>
      <c r="R33" s="11">
        <f t="shared" si="1"/>
        <v>12974</v>
      </c>
      <c r="S33" s="10">
        <f t="shared" si="2"/>
        <v>0.49625801853171775</v>
      </c>
      <c r="T33" s="10">
        <f t="shared" si="3"/>
        <v>0.7893478362792442</v>
      </c>
      <c r="U33" s="24"/>
    </row>
    <row r="34" spans="1:21" s="12" customFormat="1" ht="19.5" customHeight="1">
      <c r="A34" s="15">
        <v>20</v>
      </c>
      <c r="B34" s="14" t="str">
        <f>'[1]Bieu 6'!B22</f>
        <v>Đồng Tháp</v>
      </c>
      <c r="C34" s="11">
        <f>'[1]Bieu 6'!C22</f>
        <v>12339</v>
      </c>
      <c r="D34" s="11">
        <v>3560</v>
      </c>
      <c r="E34" s="11">
        <v>8779</v>
      </c>
      <c r="F34" s="11">
        <f>'[1]Bieu 6'!F22</f>
        <v>117</v>
      </c>
      <c r="G34" s="11">
        <f>'[1]Bieu 6'!G22</f>
        <v>0</v>
      </c>
      <c r="H34" s="11">
        <f>'[1]Bieu 6'!H22</f>
        <v>12222</v>
      </c>
      <c r="I34" s="11">
        <f>'[1]Bieu 6'!I22</f>
        <v>10569</v>
      </c>
      <c r="J34" s="11">
        <f>'[1]Bieu 6'!J22</f>
        <v>6364</v>
      </c>
      <c r="K34" s="11">
        <f>'[1]Bieu 6'!K22</f>
        <v>172</v>
      </c>
      <c r="L34" s="11">
        <f>'[1]Bieu 6'!L22</f>
        <v>3749</v>
      </c>
      <c r="M34" s="11">
        <f>'[1]Bieu 6'!M22</f>
        <v>170</v>
      </c>
      <c r="N34" s="11">
        <f>'[1]Bieu 6'!N22</f>
        <v>11</v>
      </c>
      <c r="O34" s="11">
        <f>'[1]Bieu 6'!O22</f>
        <v>2</v>
      </c>
      <c r="P34" s="11">
        <f>'[1]Bieu 6'!P22</f>
        <v>101</v>
      </c>
      <c r="Q34" s="11">
        <f>'[1]Bieu 6'!Q22</f>
        <v>1653</v>
      </c>
      <c r="R34" s="11">
        <f t="shared" si="1"/>
        <v>5686</v>
      </c>
      <c r="S34" s="10">
        <f t="shared" si="2"/>
        <v>0.6184123379695335</v>
      </c>
      <c r="T34" s="10">
        <f t="shared" si="3"/>
        <v>0.864752086401571</v>
      </c>
      <c r="U34" s="24"/>
    </row>
    <row r="35" spans="1:21" s="12" customFormat="1" ht="19.5" customHeight="1">
      <c r="A35" s="13">
        <v>21</v>
      </c>
      <c r="B35" s="14" t="str">
        <f>'[2]Bieu 6'!B19</f>
        <v>Gia Lai</v>
      </c>
      <c r="C35" s="11">
        <f>'[2]Bieu 6'!C19</f>
        <v>10322</v>
      </c>
      <c r="D35" s="11">
        <v>4824</v>
      </c>
      <c r="E35" s="11">
        <v>5498</v>
      </c>
      <c r="F35" s="11">
        <f>'[2]Bieu 6'!F19</f>
        <v>92</v>
      </c>
      <c r="G35" s="11">
        <f>'[2]Bieu 6'!G19</f>
        <v>8</v>
      </c>
      <c r="H35" s="11">
        <f>'[2]Bieu 6'!H19</f>
        <v>10272</v>
      </c>
      <c r="I35" s="11">
        <f>'[2]Bieu 6'!I19</f>
        <v>8416</v>
      </c>
      <c r="J35" s="11">
        <f>'[2]Bieu 6'!J19</f>
        <v>4320</v>
      </c>
      <c r="K35" s="11">
        <f>'[2]Bieu 6'!K19</f>
        <v>139</v>
      </c>
      <c r="L35" s="11">
        <f>'[2]Bieu 6'!L19</f>
        <v>3817</v>
      </c>
      <c r="M35" s="11">
        <f>'[2]Bieu 6'!M19</f>
        <v>102</v>
      </c>
      <c r="N35" s="11">
        <f>'[2]Bieu 6'!N19</f>
        <v>20</v>
      </c>
      <c r="O35" s="11">
        <f>'[2]Bieu 6'!O19</f>
        <v>3</v>
      </c>
      <c r="P35" s="11">
        <f>'[2]Bieu 6'!P19</f>
        <v>15</v>
      </c>
      <c r="Q35" s="11">
        <f>'[2]Bieu 6'!Q19</f>
        <v>1856</v>
      </c>
      <c r="R35" s="11">
        <f t="shared" si="1"/>
        <v>5813</v>
      </c>
      <c r="S35" s="10">
        <f t="shared" si="2"/>
        <v>0.529824144486692</v>
      </c>
      <c r="T35" s="10">
        <f t="shared" si="3"/>
        <v>0.8193146417445483</v>
      </c>
      <c r="U35" s="24"/>
    </row>
    <row r="36" spans="1:21" s="12" customFormat="1" ht="19.5" customHeight="1">
      <c r="A36" s="15">
        <v>22</v>
      </c>
      <c r="B36" s="14" t="str">
        <f>'[2]Bieu 6'!B20</f>
        <v>Hà Giang</v>
      </c>
      <c r="C36" s="11">
        <f>'[2]Bieu 6'!C20</f>
        <v>1808</v>
      </c>
      <c r="D36" s="11">
        <v>381</v>
      </c>
      <c r="E36" s="11">
        <v>1427</v>
      </c>
      <c r="F36" s="11">
        <f>'[2]Bieu 6'!F20</f>
        <v>80</v>
      </c>
      <c r="G36" s="11">
        <f>'[2]Bieu 6'!G20</f>
        <v>0</v>
      </c>
      <c r="H36" s="11">
        <f>'[2]Bieu 6'!H20</f>
        <v>1797</v>
      </c>
      <c r="I36" s="11">
        <f>'[2]Bieu 6'!I20</f>
        <v>1531</v>
      </c>
      <c r="J36" s="11">
        <f>'[2]Bieu 6'!J20</f>
        <v>1098</v>
      </c>
      <c r="K36" s="11">
        <f>'[2]Bieu 6'!K20</f>
        <v>20</v>
      </c>
      <c r="L36" s="11">
        <f>'[2]Bieu 6'!L20</f>
        <v>391</v>
      </c>
      <c r="M36" s="11">
        <f>'[2]Bieu 6'!M20</f>
        <v>13</v>
      </c>
      <c r="N36" s="11">
        <f>'[2]Bieu 6'!N20</f>
        <v>0</v>
      </c>
      <c r="O36" s="11">
        <f>'[2]Bieu 6'!O20</f>
        <v>0</v>
      </c>
      <c r="P36" s="11">
        <f>'[2]Bieu 6'!P20</f>
        <v>9</v>
      </c>
      <c r="Q36" s="11">
        <f>'[2]Bieu 6'!Q20</f>
        <v>266</v>
      </c>
      <c r="R36" s="11">
        <f t="shared" si="1"/>
        <v>679</v>
      </c>
      <c r="S36" s="10">
        <f t="shared" si="2"/>
        <v>0.7302416721097322</v>
      </c>
      <c r="T36" s="10">
        <f t="shared" si="3"/>
        <v>0.8519755147468002</v>
      </c>
      <c r="U36" s="24"/>
    </row>
    <row r="37" spans="1:21" s="12" customFormat="1" ht="19.5" customHeight="1">
      <c r="A37" s="13">
        <v>23</v>
      </c>
      <c r="B37" s="14" t="str">
        <f>'[2]Bieu 6'!B21</f>
        <v>Hà Nam</v>
      </c>
      <c r="C37" s="11">
        <f>'[2]Bieu 6'!C21</f>
        <v>2093</v>
      </c>
      <c r="D37" s="11">
        <v>965</v>
      </c>
      <c r="E37" s="11">
        <v>1128</v>
      </c>
      <c r="F37" s="11">
        <f>'[2]Bieu 6'!F21</f>
        <v>28</v>
      </c>
      <c r="G37" s="11">
        <f>'[2]Bieu 6'!G21</f>
        <v>0</v>
      </c>
      <c r="H37" s="11">
        <f>'[2]Bieu 6'!H21</f>
        <v>2065</v>
      </c>
      <c r="I37" s="11">
        <f>'[2]Bieu 6'!I21</f>
        <v>1249</v>
      </c>
      <c r="J37" s="11">
        <f>'[2]Bieu 6'!J21</f>
        <v>912</v>
      </c>
      <c r="K37" s="11">
        <f>'[2]Bieu 6'!K21</f>
        <v>8</v>
      </c>
      <c r="L37" s="11">
        <f>'[2]Bieu 6'!L21</f>
        <v>316</v>
      </c>
      <c r="M37" s="11">
        <f>'[2]Bieu 6'!M21</f>
        <v>2</v>
      </c>
      <c r="N37" s="11">
        <f>'[2]Bieu 6'!N21</f>
        <v>2</v>
      </c>
      <c r="O37" s="11">
        <f>'[2]Bieu 6'!O21</f>
        <v>0</v>
      </c>
      <c r="P37" s="11">
        <f>'[2]Bieu 6'!P21</f>
        <v>9</v>
      </c>
      <c r="Q37" s="11">
        <f>'[2]Bieu 6'!Q21</f>
        <v>816</v>
      </c>
      <c r="R37" s="11">
        <f t="shared" si="1"/>
        <v>1145</v>
      </c>
      <c r="S37" s="10">
        <f t="shared" si="2"/>
        <v>0.7365892714171337</v>
      </c>
      <c r="T37" s="10">
        <f t="shared" si="3"/>
        <v>0.6048426150121066</v>
      </c>
      <c r="U37" s="24"/>
    </row>
    <row r="38" spans="1:21" s="12" customFormat="1" ht="19.5" customHeight="1">
      <c r="A38" s="15">
        <v>24</v>
      </c>
      <c r="B38" s="14" t="str">
        <f>'[2]Bieu 6'!B22</f>
        <v>Hà Nội</v>
      </c>
      <c r="C38" s="11">
        <f>'[2]Bieu 6'!C22</f>
        <v>29535</v>
      </c>
      <c r="D38" s="11">
        <v>12873</v>
      </c>
      <c r="E38" s="11">
        <v>16662</v>
      </c>
      <c r="F38" s="11">
        <f>'[2]Bieu 6'!F22</f>
        <v>543</v>
      </c>
      <c r="G38" s="11">
        <f>'[2]Bieu 6'!G22</f>
        <v>0</v>
      </c>
      <c r="H38" s="11">
        <f>'[2]Bieu 6'!H22</f>
        <v>28992</v>
      </c>
      <c r="I38" s="11">
        <f>'[2]Bieu 6'!I22</f>
        <v>21072</v>
      </c>
      <c r="J38" s="11">
        <f>'[2]Bieu 6'!J22</f>
        <v>10896</v>
      </c>
      <c r="K38" s="11">
        <f>'[2]Bieu 6'!K22</f>
        <v>222</v>
      </c>
      <c r="L38" s="11">
        <f>'[2]Bieu 6'!L22</f>
        <v>9685</v>
      </c>
      <c r="M38" s="11">
        <f>'[2]Bieu 6'!M22</f>
        <v>77</v>
      </c>
      <c r="N38" s="11">
        <f>'[2]Bieu 6'!N22</f>
        <v>32</v>
      </c>
      <c r="O38" s="11">
        <f>'[2]Bieu 6'!O22</f>
        <v>2</v>
      </c>
      <c r="P38" s="11">
        <f>'[2]Bieu 6'!P22</f>
        <v>158</v>
      </c>
      <c r="Q38" s="11">
        <f>'[2]Bieu 6'!Q22</f>
        <v>7920</v>
      </c>
      <c r="R38" s="11">
        <f t="shared" si="1"/>
        <v>17874</v>
      </c>
      <c r="S38" s="10">
        <f t="shared" si="2"/>
        <v>0.5276195899772209</v>
      </c>
      <c r="T38" s="10">
        <f t="shared" si="3"/>
        <v>0.7268211920529801</v>
      </c>
      <c r="U38" s="24"/>
    </row>
    <row r="39" spans="1:21" s="12" customFormat="1" ht="19.5" customHeight="1">
      <c r="A39" s="13">
        <v>25</v>
      </c>
      <c r="B39" s="14" t="str">
        <f>'[2]Bieu 6'!B23</f>
        <v>Hà Tĩnh</v>
      </c>
      <c r="C39" s="11">
        <f>'[2]Bieu 6'!C23</f>
        <v>2791</v>
      </c>
      <c r="D39" s="11">
        <v>660</v>
      </c>
      <c r="E39" s="11">
        <v>2131</v>
      </c>
      <c r="F39" s="11">
        <f>'[2]Bieu 6'!F23</f>
        <v>30</v>
      </c>
      <c r="G39" s="11">
        <f>'[2]Bieu 6'!G23</f>
        <v>0</v>
      </c>
      <c r="H39" s="11">
        <f>'[2]Bieu 6'!H23</f>
        <v>2761</v>
      </c>
      <c r="I39" s="11">
        <f>'[2]Bieu 6'!I23</f>
        <v>2278</v>
      </c>
      <c r="J39" s="11">
        <f>'[2]Bieu 6'!J23</f>
        <v>1746</v>
      </c>
      <c r="K39" s="11">
        <f>'[2]Bieu 6'!K23</f>
        <v>10</v>
      </c>
      <c r="L39" s="11">
        <f>'[2]Bieu 6'!L23</f>
        <v>495</v>
      </c>
      <c r="M39" s="11">
        <f>'[2]Bieu 6'!M23</f>
        <v>13</v>
      </c>
      <c r="N39" s="11">
        <f>'[2]Bieu 6'!N23</f>
        <v>1</v>
      </c>
      <c r="O39" s="11">
        <f>'[2]Bieu 6'!O23</f>
        <v>0</v>
      </c>
      <c r="P39" s="11">
        <f>'[2]Bieu 6'!P23</f>
        <v>13</v>
      </c>
      <c r="Q39" s="11">
        <f>'[2]Bieu 6'!Q23</f>
        <v>483</v>
      </c>
      <c r="R39" s="11">
        <f t="shared" si="1"/>
        <v>1005</v>
      </c>
      <c r="S39" s="10">
        <f t="shared" si="2"/>
        <v>0.7708516242317822</v>
      </c>
      <c r="T39" s="10">
        <f t="shared" si="3"/>
        <v>0.8250633828323072</v>
      </c>
      <c r="U39" s="24"/>
    </row>
    <row r="40" spans="1:21" s="12" customFormat="1" ht="19.5" customHeight="1">
      <c r="A40" s="15">
        <v>26</v>
      </c>
      <c r="B40" s="14" t="str">
        <f>'[2]Bieu 6'!B24</f>
        <v>Hải Dương</v>
      </c>
      <c r="C40" s="11">
        <f>'[2]Bieu 6'!C24</f>
        <v>7906</v>
      </c>
      <c r="D40" s="11">
        <v>2784</v>
      </c>
      <c r="E40" s="11">
        <v>5122</v>
      </c>
      <c r="F40" s="11">
        <f>'[2]Bieu 6'!F24</f>
        <v>107</v>
      </c>
      <c r="G40" s="11">
        <f>'[2]Bieu 6'!G24</f>
        <v>0</v>
      </c>
      <c r="H40" s="11">
        <f>'[2]Bieu 6'!H24</f>
        <v>7799</v>
      </c>
      <c r="I40" s="11">
        <f>'[2]Bieu 6'!I24</f>
        <v>6549</v>
      </c>
      <c r="J40" s="11">
        <f>'[2]Bieu 6'!J24</f>
        <v>4259</v>
      </c>
      <c r="K40" s="11">
        <f>'[2]Bieu 6'!K24</f>
        <v>35</v>
      </c>
      <c r="L40" s="11">
        <f>'[2]Bieu 6'!L24</f>
        <v>2134</v>
      </c>
      <c r="M40" s="11">
        <f>'[2]Bieu 6'!M24</f>
        <v>22</v>
      </c>
      <c r="N40" s="11">
        <f>'[2]Bieu 6'!N24</f>
        <v>15</v>
      </c>
      <c r="O40" s="11">
        <f>'[2]Bieu 6'!O24</f>
        <v>0</v>
      </c>
      <c r="P40" s="11">
        <f>'[2]Bieu 6'!P24</f>
        <v>84</v>
      </c>
      <c r="Q40" s="11">
        <f>'[2]Bieu 6'!Q24</f>
        <v>1250</v>
      </c>
      <c r="R40" s="11">
        <f t="shared" si="1"/>
        <v>3505</v>
      </c>
      <c r="S40" s="10">
        <f t="shared" si="2"/>
        <v>0.6556726217743167</v>
      </c>
      <c r="T40" s="10">
        <f t="shared" si="3"/>
        <v>0.8397230414155661</v>
      </c>
      <c r="U40" s="24"/>
    </row>
    <row r="41" spans="1:21" s="12" customFormat="1" ht="19.5" customHeight="1">
      <c r="A41" s="13">
        <v>27</v>
      </c>
      <c r="B41" s="14" t="str">
        <f>'[2]Bieu 6'!B25</f>
        <v>Hải Phòng</v>
      </c>
      <c r="C41" s="11">
        <f>'[2]Bieu 6'!C25</f>
        <v>13294</v>
      </c>
      <c r="D41" s="11">
        <v>8730</v>
      </c>
      <c r="E41" s="11">
        <v>4564</v>
      </c>
      <c r="F41" s="11">
        <f>'[2]Bieu 6'!F25</f>
        <v>112</v>
      </c>
      <c r="G41" s="11">
        <f>'[2]Bieu 6'!G25</f>
        <v>2</v>
      </c>
      <c r="H41" s="11">
        <f>'[2]Bieu 6'!H25</f>
        <v>13182</v>
      </c>
      <c r="I41" s="11">
        <f>'[2]Bieu 6'!I25</f>
        <v>8418</v>
      </c>
      <c r="J41" s="11">
        <f>'[2]Bieu 6'!J25</f>
        <v>3271</v>
      </c>
      <c r="K41" s="11">
        <f>'[2]Bieu 6'!K25</f>
        <v>82</v>
      </c>
      <c r="L41" s="11">
        <f>'[2]Bieu 6'!L25</f>
        <v>4833</v>
      </c>
      <c r="M41" s="11">
        <f>'[2]Bieu 6'!M25</f>
        <v>163</v>
      </c>
      <c r="N41" s="11">
        <f>'[2]Bieu 6'!N25</f>
        <v>2</v>
      </c>
      <c r="O41" s="11">
        <f>'[2]Bieu 6'!O25</f>
        <v>0</v>
      </c>
      <c r="P41" s="11">
        <f>'[2]Bieu 6'!P25</f>
        <v>67</v>
      </c>
      <c r="Q41" s="11">
        <f>'[2]Bieu 6'!Q25</f>
        <v>4764</v>
      </c>
      <c r="R41" s="11">
        <f t="shared" si="1"/>
        <v>9829</v>
      </c>
      <c r="S41" s="10">
        <f t="shared" si="2"/>
        <v>0.3983131385127109</v>
      </c>
      <c r="T41" s="10">
        <f t="shared" si="3"/>
        <v>0.6385980883022303</v>
      </c>
      <c r="U41" s="24"/>
    </row>
    <row r="42" spans="1:21" s="12" customFormat="1" ht="19.5" customHeight="1">
      <c r="A42" s="15">
        <v>28</v>
      </c>
      <c r="B42" s="14" t="str">
        <f>'[1]Bieu 6'!B23</f>
        <v>Hậu Giang</v>
      </c>
      <c r="C42" s="11">
        <f>'[1]Bieu 6'!C23</f>
        <v>7464</v>
      </c>
      <c r="D42" s="11">
        <v>3372</v>
      </c>
      <c r="E42" s="11">
        <v>4092</v>
      </c>
      <c r="F42" s="11">
        <f>'[1]Bieu 6'!F23</f>
        <v>72</v>
      </c>
      <c r="G42" s="11">
        <f>'[1]Bieu 6'!G23</f>
        <v>16</v>
      </c>
      <c r="H42" s="11">
        <f>'[1]Bieu 6'!H23</f>
        <v>7392</v>
      </c>
      <c r="I42" s="11">
        <f>'[1]Bieu 6'!I23</f>
        <v>6680</v>
      </c>
      <c r="J42" s="11">
        <f>'[1]Bieu 6'!J23</f>
        <v>3064</v>
      </c>
      <c r="K42" s="11">
        <f>'[1]Bieu 6'!K23</f>
        <v>79</v>
      </c>
      <c r="L42" s="11">
        <f>'[1]Bieu 6'!L23</f>
        <v>3429</v>
      </c>
      <c r="M42" s="11">
        <f>'[1]Bieu 6'!M23</f>
        <v>81</v>
      </c>
      <c r="N42" s="11">
        <f>'[1]Bieu 6'!N23</f>
        <v>4</v>
      </c>
      <c r="O42" s="11">
        <f>'[1]Bieu 6'!O23</f>
        <v>2</v>
      </c>
      <c r="P42" s="11">
        <f>'[1]Bieu 6'!P23</f>
        <v>21</v>
      </c>
      <c r="Q42" s="11">
        <f>'[1]Bieu 6'!Q23</f>
        <v>712</v>
      </c>
      <c r="R42" s="11">
        <f t="shared" si="1"/>
        <v>4249</v>
      </c>
      <c r="S42" s="10">
        <f t="shared" si="2"/>
        <v>0.47050898203592817</v>
      </c>
      <c r="T42" s="10">
        <f t="shared" si="3"/>
        <v>0.9036796536796536</v>
      </c>
      <c r="U42" s="24"/>
    </row>
    <row r="43" spans="1:21" s="12" customFormat="1" ht="19.5" customHeight="1">
      <c r="A43" s="13">
        <v>29</v>
      </c>
      <c r="B43" s="14" t="str">
        <f>'[2]Bieu 6'!B26</f>
        <v>Hòa Bình</v>
      </c>
      <c r="C43" s="11">
        <f>'[2]Bieu 6'!C26</f>
        <v>2623</v>
      </c>
      <c r="D43" s="11">
        <v>465</v>
      </c>
      <c r="E43" s="11">
        <v>2158</v>
      </c>
      <c r="F43" s="11">
        <f>'[2]Bieu 6'!F26</f>
        <v>44</v>
      </c>
      <c r="G43" s="11">
        <f>'[2]Bieu 6'!G26</f>
        <v>0</v>
      </c>
      <c r="H43" s="11">
        <f>'[2]Bieu 6'!H26</f>
        <v>2579</v>
      </c>
      <c r="I43" s="11">
        <f>'[2]Bieu 6'!I26</f>
        <v>2247</v>
      </c>
      <c r="J43" s="11">
        <f>'[2]Bieu 6'!J26</f>
        <v>1759</v>
      </c>
      <c r="K43" s="11">
        <f>'[2]Bieu 6'!K26</f>
        <v>7</v>
      </c>
      <c r="L43" s="11">
        <f>'[2]Bieu 6'!L26</f>
        <v>422</v>
      </c>
      <c r="M43" s="11">
        <f>'[2]Bieu 6'!M26</f>
        <v>16</v>
      </c>
      <c r="N43" s="11">
        <f>'[2]Bieu 6'!N26</f>
        <v>0</v>
      </c>
      <c r="O43" s="11">
        <f>'[2]Bieu 6'!O26</f>
        <v>0</v>
      </c>
      <c r="P43" s="11">
        <f>'[2]Bieu 6'!P26</f>
        <v>43</v>
      </c>
      <c r="Q43" s="11">
        <f>'[2]Bieu 6'!Q26</f>
        <v>332</v>
      </c>
      <c r="R43" s="11">
        <f t="shared" si="1"/>
        <v>813</v>
      </c>
      <c r="S43" s="10">
        <f t="shared" si="2"/>
        <v>0.7859368046283934</v>
      </c>
      <c r="T43" s="10">
        <f t="shared" si="3"/>
        <v>0.8712679333074835</v>
      </c>
      <c r="U43" s="24"/>
    </row>
    <row r="44" spans="1:21" s="12" customFormat="1" ht="19.5" customHeight="1">
      <c r="A44" s="15">
        <v>30</v>
      </c>
      <c r="B44" s="14" t="str">
        <f>'[1]Bieu 6'!B24</f>
        <v>Hồ Chí Minh</v>
      </c>
      <c r="C44" s="11">
        <f>'[1]Bieu 6'!C24</f>
        <v>68696</v>
      </c>
      <c r="D44" s="11">
        <v>31189</v>
      </c>
      <c r="E44" s="11">
        <v>37507</v>
      </c>
      <c r="F44" s="11">
        <f>'[1]Bieu 6'!F24</f>
        <v>692</v>
      </c>
      <c r="G44" s="11">
        <f>'[1]Bieu 6'!G24</f>
        <v>40</v>
      </c>
      <c r="H44" s="11">
        <f>'[1]Bieu 6'!H24</f>
        <v>68004</v>
      </c>
      <c r="I44" s="11">
        <f>'[1]Bieu 6'!I24</f>
        <v>57934</v>
      </c>
      <c r="J44" s="11">
        <f>'[1]Bieu 6'!J24</f>
        <v>26164</v>
      </c>
      <c r="K44" s="11">
        <f>'[1]Bieu 6'!K24</f>
        <v>443</v>
      </c>
      <c r="L44" s="11">
        <f>'[1]Bieu 6'!L24</f>
        <v>27329</v>
      </c>
      <c r="M44" s="11">
        <f>'[1]Bieu 6'!M24</f>
        <v>2287</v>
      </c>
      <c r="N44" s="11">
        <f>'[1]Bieu 6'!N24</f>
        <v>85</v>
      </c>
      <c r="O44" s="11">
        <f>'[1]Bieu 6'!O24</f>
        <v>6</v>
      </c>
      <c r="P44" s="11">
        <f>'[1]Bieu 6'!P24</f>
        <v>1620</v>
      </c>
      <c r="Q44" s="11">
        <f>'[1]Bieu 6'!Q24</f>
        <v>10070</v>
      </c>
      <c r="R44" s="11">
        <f t="shared" si="1"/>
        <v>41397</v>
      </c>
      <c r="S44" s="10">
        <f t="shared" si="2"/>
        <v>0.4592639900576518</v>
      </c>
      <c r="T44" s="10">
        <f t="shared" si="3"/>
        <v>0.8519204752661608</v>
      </c>
      <c r="U44" s="24"/>
    </row>
    <row r="45" spans="1:21" s="12" customFormat="1" ht="19.5" customHeight="1">
      <c r="A45" s="13">
        <v>31</v>
      </c>
      <c r="B45" s="14" t="str">
        <f>'[2]Bieu 6'!B27</f>
        <v>Hưng Yên</v>
      </c>
      <c r="C45" s="11">
        <f>'[2]Bieu 6'!C27</f>
        <v>4673</v>
      </c>
      <c r="D45" s="11">
        <v>1764</v>
      </c>
      <c r="E45" s="11">
        <v>2909</v>
      </c>
      <c r="F45" s="11">
        <f>'[2]Bieu 6'!F27</f>
        <v>85</v>
      </c>
      <c r="G45" s="11">
        <f>'[2]Bieu 6'!G27</f>
        <v>3</v>
      </c>
      <c r="H45" s="11">
        <f>'[2]Bieu 6'!H27</f>
        <v>4589</v>
      </c>
      <c r="I45" s="11">
        <f>'[2]Bieu 6'!I27</f>
        <v>3491</v>
      </c>
      <c r="J45" s="11">
        <f>'[2]Bieu 6'!J27</f>
        <v>2365</v>
      </c>
      <c r="K45" s="11">
        <f>'[2]Bieu 6'!K27</f>
        <v>40</v>
      </c>
      <c r="L45" s="11">
        <f>'[2]Bieu 6'!L27</f>
        <v>985</v>
      </c>
      <c r="M45" s="11">
        <f>'[2]Bieu 6'!M27</f>
        <v>12</v>
      </c>
      <c r="N45" s="11">
        <f>'[2]Bieu 6'!N27</f>
        <v>1</v>
      </c>
      <c r="O45" s="11">
        <f>'[2]Bieu 6'!O27</f>
        <v>0</v>
      </c>
      <c r="P45" s="11">
        <f>'[2]Bieu 6'!P27</f>
        <v>88</v>
      </c>
      <c r="Q45" s="11">
        <f>'[2]Bieu 6'!Q27</f>
        <v>1098</v>
      </c>
      <c r="R45" s="11">
        <f t="shared" si="1"/>
        <v>2184</v>
      </c>
      <c r="S45" s="10">
        <f t="shared" si="2"/>
        <v>0.6889143511887711</v>
      </c>
      <c r="T45" s="10">
        <f t="shared" si="3"/>
        <v>0.7607321856613641</v>
      </c>
      <c r="U45" s="24"/>
    </row>
    <row r="46" spans="1:21" s="12" customFormat="1" ht="19.5" customHeight="1">
      <c r="A46" s="15">
        <v>32</v>
      </c>
      <c r="B46" s="14" t="str">
        <f>'[1]Bieu 6'!B25</f>
        <v>Kiên Giang</v>
      </c>
      <c r="C46" s="11">
        <f>'[1]Bieu 6'!C25</f>
        <v>14085</v>
      </c>
      <c r="D46" s="11">
        <v>5233</v>
      </c>
      <c r="E46" s="11">
        <v>8852</v>
      </c>
      <c r="F46" s="11">
        <f>'[1]Bieu 6'!F25</f>
        <v>111</v>
      </c>
      <c r="G46" s="11">
        <f>'[1]Bieu 6'!G25</f>
        <v>0</v>
      </c>
      <c r="H46" s="11">
        <f>'[1]Bieu 6'!H25</f>
        <v>13974</v>
      </c>
      <c r="I46" s="11">
        <f>'[1]Bieu 6'!I25</f>
        <v>11452</v>
      </c>
      <c r="J46" s="11">
        <f>'[1]Bieu 6'!J25</f>
        <v>6195</v>
      </c>
      <c r="K46" s="11">
        <f>'[1]Bieu 6'!K25</f>
        <v>230</v>
      </c>
      <c r="L46" s="11">
        <f>'[1]Bieu 6'!L25</f>
        <v>4738</v>
      </c>
      <c r="M46" s="11">
        <f>'[1]Bieu 6'!M25</f>
        <v>200</v>
      </c>
      <c r="N46" s="11">
        <f>'[1]Bieu 6'!N25</f>
        <v>5</v>
      </c>
      <c r="O46" s="11">
        <f>'[1]Bieu 6'!O25</f>
        <v>0</v>
      </c>
      <c r="P46" s="11">
        <f>'[1]Bieu 6'!P25</f>
        <v>84</v>
      </c>
      <c r="Q46" s="11">
        <f>'[1]Bieu 6'!Q25</f>
        <v>2522</v>
      </c>
      <c r="R46" s="11">
        <f aca="true" t="shared" si="4" ref="R46:R77">L46+M46+N46+O46+P46+Q46</f>
        <v>7549</v>
      </c>
      <c r="S46" s="10">
        <f aca="true" t="shared" si="5" ref="S46:S77">(J46+K46)/I46</f>
        <v>0.5610373733845616</v>
      </c>
      <c r="T46" s="10">
        <f aca="true" t="shared" si="6" ref="T46:T77">I46/H46</f>
        <v>0.8195219693716903</v>
      </c>
      <c r="U46" s="24"/>
    </row>
    <row r="47" spans="1:21" s="12" customFormat="1" ht="19.5" customHeight="1">
      <c r="A47" s="13">
        <v>33</v>
      </c>
      <c r="B47" s="14" t="str">
        <f>'[1]Bieu 6'!B26</f>
        <v>Kon Tum</v>
      </c>
      <c r="C47" s="11">
        <f>'[1]Bieu 6'!C26</f>
        <v>2456</v>
      </c>
      <c r="D47" s="11">
        <v>628</v>
      </c>
      <c r="E47" s="11">
        <v>1828</v>
      </c>
      <c r="F47" s="11">
        <f>'[1]Bieu 6'!F26</f>
        <v>57</v>
      </c>
      <c r="G47" s="11">
        <f>'[1]Bieu 6'!G26</f>
        <v>1</v>
      </c>
      <c r="H47" s="11">
        <f>'[1]Bieu 6'!H26</f>
        <v>2399</v>
      </c>
      <c r="I47" s="11">
        <f>'[1]Bieu 6'!I26</f>
        <v>2063</v>
      </c>
      <c r="J47" s="11">
        <f>'[1]Bieu 6'!J26</f>
        <v>1391</v>
      </c>
      <c r="K47" s="11">
        <f>'[1]Bieu 6'!K26</f>
        <v>18</v>
      </c>
      <c r="L47" s="11">
        <f>'[1]Bieu 6'!L26</f>
        <v>629</v>
      </c>
      <c r="M47" s="11">
        <f>'[1]Bieu 6'!M26</f>
        <v>23</v>
      </c>
      <c r="N47" s="11">
        <f>'[1]Bieu 6'!N26</f>
        <v>2</v>
      </c>
      <c r="O47" s="11">
        <f>'[1]Bieu 6'!O26</f>
        <v>0</v>
      </c>
      <c r="P47" s="11">
        <f>'[1]Bieu 6'!P26</f>
        <v>0</v>
      </c>
      <c r="Q47" s="11">
        <f>'[1]Bieu 6'!Q26</f>
        <v>336</v>
      </c>
      <c r="R47" s="11">
        <f t="shared" si="4"/>
        <v>990</v>
      </c>
      <c r="S47" s="10">
        <f t="shared" si="5"/>
        <v>0.6829859428017451</v>
      </c>
      <c r="T47" s="10">
        <f t="shared" si="6"/>
        <v>0.8599416423509796</v>
      </c>
      <c r="U47" s="24"/>
    </row>
    <row r="48" spans="1:21" s="12" customFormat="1" ht="19.5" customHeight="1">
      <c r="A48" s="15">
        <v>34</v>
      </c>
      <c r="B48" s="14" t="str">
        <f>'[1]Bieu 6'!B27</f>
        <v>Khánh Hòa</v>
      </c>
      <c r="C48" s="11">
        <f>'[1]Bieu 6'!C27</f>
        <v>9213</v>
      </c>
      <c r="D48" s="11">
        <v>4573</v>
      </c>
      <c r="E48" s="11">
        <v>4640</v>
      </c>
      <c r="F48" s="11">
        <f>'[1]Bieu 6'!F27</f>
        <v>58</v>
      </c>
      <c r="G48" s="11">
        <f>'[1]Bieu 6'!G27</f>
        <v>0</v>
      </c>
      <c r="H48" s="11">
        <f>'[1]Bieu 6'!H27</f>
        <v>9155</v>
      </c>
      <c r="I48" s="11">
        <f>'[1]Bieu 6'!I27</f>
        <v>7693</v>
      </c>
      <c r="J48" s="11">
        <f>'[1]Bieu 6'!J27</f>
        <v>3377</v>
      </c>
      <c r="K48" s="11">
        <f>'[1]Bieu 6'!K27</f>
        <v>178</v>
      </c>
      <c r="L48" s="11">
        <f>'[1]Bieu 6'!L27</f>
        <v>3735</v>
      </c>
      <c r="M48" s="11">
        <f>'[1]Bieu 6'!M27</f>
        <v>138</v>
      </c>
      <c r="N48" s="11">
        <f>'[1]Bieu 6'!N27</f>
        <v>10</v>
      </c>
      <c r="O48" s="11">
        <f>'[1]Bieu 6'!O27</f>
        <v>0</v>
      </c>
      <c r="P48" s="11">
        <f>'[1]Bieu 6'!P27</f>
        <v>255</v>
      </c>
      <c r="Q48" s="11">
        <f>'[1]Bieu 6'!Q27</f>
        <v>1462</v>
      </c>
      <c r="R48" s="11">
        <f t="shared" si="4"/>
        <v>5600</v>
      </c>
      <c r="S48" s="10">
        <f t="shared" si="5"/>
        <v>0.46210841024307814</v>
      </c>
      <c r="T48" s="10">
        <f t="shared" si="6"/>
        <v>0.8403058438012015</v>
      </c>
      <c r="U48" s="24"/>
    </row>
    <row r="49" spans="1:21" s="12" customFormat="1" ht="19.5" customHeight="1">
      <c r="A49" s="13">
        <v>35</v>
      </c>
      <c r="B49" s="14" t="str">
        <f>'[2]Bieu 6'!B28</f>
        <v>Lai Châu</v>
      </c>
      <c r="C49" s="11">
        <f>'[2]Bieu 6'!C28</f>
        <v>1157</v>
      </c>
      <c r="D49" s="11">
        <v>206</v>
      </c>
      <c r="E49" s="11">
        <v>951</v>
      </c>
      <c r="F49" s="11">
        <f>'[2]Bieu 6'!F28</f>
        <v>9</v>
      </c>
      <c r="G49" s="11">
        <f>'[2]Bieu 6'!G28</f>
        <v>0</v>
      </c>
      <c r="H49" s="11">
        <f>'[2]Bieu 6'!H28</f>
        <v>1148</v>
      </c>
      <c r="I49" s="11">
        <f>'[2]Bieu 6'!I28</f>
        <v>999</v>
      </c>
      <c r="J49" s="11">
        <f>'[2]Bieu 6'!J28</f>
        <v>837</v>
      </c>
      <c r="K49" s="11">
        <f>'[2]Bieu 6'!K28</f>
        <v>5</v>
      </c>
      <c r="L49" s="11">
        <f>'[2]Bieu 6'!L28</f>
        <v>150</v>
      </c>
      <c r="M49" s="11">
        <f>'[2]Bieu 6'!M28</f>
        <v>2</v>
      </c>
      <c r="N49" s="11">
        <f>'[2]Bieu 6'!N28</f>
        <v>2</v>
      </c>
      <c r="O49" s="11">
        <f>'[2]Bieu 6'!O28</f>
        <v>0</v>
      </c>
      <c r="P49" s="11">
        <f>'[2]Bieu 6'!P28</f>
        <v>3</v>
      </c>
      <c r="Q49" s="11">
        <f>'[2]Bieu 6'!Q28</f>
        <v>149</v>
      </c>
      <c r="R49" s="11">
        <f t="shared" si="4"/>
        <v>306</v>
      </c>
      <c r="S49" s="10">
        <f t="shared" si="5"/>
        <v>0.8428428428428428</v>
      </c>
      <c r="T49" s="10">
        <f t="shared" si="6"/>
        <v>0.8702090592334495</v>
      </c>
      <c r="U49" s="24"/>
    </row>
    <row r="50" spans="1:21" s="12" customFormat="1" ht="19.5" customHeight="1">
      <c r="A50" s="15">
        <v>36</v>
      </c>
      <c r="B50" s="14" t="str">
        <f>'[2]Bieu 6'!B29</f>
        <v>Lạng Sơn</v>
      </c>
      <c r="C50" s="11">
        <f>'[2]Bieu 6'!C29</f>
        <v>4056</v>
      </c>
      <c r="D50" s="11">
        <v>1221</v>
      </c>
      <c r="E50" s="11">
        <v>2835</v>
      </c>
      <c r="F50" s="11">
        <f>'[2]Bieu 6'!F29</f>
        <v>70</v>
      </c>
      <c r="G50" s="11">
        <f>'[2]Bieu 6'!G29</f>
        <v>0</v>
      </c>
      <c r="H50" s="11">
        <f>'[2]Bieu 6'!H29</f>
        <v>3986</v>
      </c>
      <c r="I50" s="11">
        <f>'[2]Bieu 6'!I29</f>
        <v>3076</v>
      </c>
      <c r="J50" s="11">
        <f>'[2]Bieu 6'!J29</f>
        <v>2135</v>
      </c>
      <c r="K50" s="11">
        <f>'[2]Bieu 6'!K29</f>
        <v>26</v>
      </c>
      <c r="L50" s="11">
        <f>'[2]Bieu 6'!L29</f>
        <v>896</v>
      </c>
      <c r="M50" s="11">
        <f>'[2]Bieu 6'!M29</f>
        <v>16</v>
      </c>
      <c r="N50" s="11">
        <f>'[2]Bieu 6'!N29</f>
        <v>2</v>
      </c>
      <c r="O50" s="11">
        <f>'[2]Bieu 6'!O29</f>
        <v>0</v>
      </c>
      <c r="P50" s="11">
        <f>'[2]Bieu 6'!P29</f>
        <v>1</v>
      </c>
      <c r="Q50" s="11">
        <f>'[2]Bieu 6'!Q29</f>
        <v>910</v>
      </c>
      <c r="R50" s="11">
        <f t="shared" si="4"/>
        <v>1825</v>
      </c>
      <c r="S50" s="10">
        <f t="shared" si="5"/>
        <v>0.7025357607282184</v>
      </c>
      <c r="T50" s="10">
        <f t="shared" si="6"/>
        <v>0.7717009533366783</v>
      </c>
      <c r="U50" s="24"/>
    </row>
    <row r="51" spans="1:21" s="12" customFormat="1" ht="19.5" customHeight="1">
      <c r="A51" s="13">
        <v>37</v>
      </c>
      <c r="B51" s="14" t="str">
        <f>'[2]Bieu 6'!B30</f>
        <v>Lào Cai</v>
      </c>
      <c r="C51" s="11">
        <f>'[2]Bieu 6'!C30</f>
        <v>3292</v>
      </c>
      <c r="D51" s="11">
        <v>1188</v>
      </c>
      <c r="E51" s="11">
        <v>2104</v>
      </c>
      <c r="F51" s="11">
        <f>'[2]Bieu 6'!F30</f>
        <v>30</v>
      </c>
      <c r="G51" s="11">
        <f>'[2]Bieu 6'!G30</f>
        <v>0</v>
      </c>
      <c r="H51" s="11">
        <f>'[2]Bieu 6'!H30</f>
        <v>3262</v>
      </c>
      <c r="I51" s="11">
        <f>'[2]Bieu 6'!I30</f>
        <v>2362</v>
      </c>
      <c r="J51" s="11">
        <f>'[2]Bieu 6'!J30</f>
        <v>1809</v>
      </c>
      <c r="K51" s="11">
        <f>'[2]Bieu 6'!K30</f>
        <v>17</v>
      </c>
      <c r="L51" s="11">
        <f>'[2]Bieu 6'!L30</f>
        <v>525</v>
      </c>
      <c r="M51" s="11">
        <f>'[2]Bieu 6'!M30</f>
        <v>8</v>
      </c>
      <c r="N51" s="11">
        <f>'[2]Bieu 6'!N30</f>
        <v>0</v>
      </c>
      <c r="O51" s="11">
        <f>'[2]Bieu 6'!O30</f>
        <v>0</v>
      </c>
      <c r="P51" s="11">
        <f>'[2]Bieu 6'!P30</f>
        <v>3</v>
      </c>
      <c r="Q51" s="11">
        <f>'[2]Bieu 6'!Q30</f>
        <v>900</v>
      </c>
      <c r="R51" s="11">
        <f t="shared" si="4"/>
        <v>1436</v>
      </c>
      <c r="S51" s="10">
        <f t="shared" si="5"/>
        <v>0.77307366638442</v>
      </c>
      <c r="T51" s="10">
        <f t="shared" si="6"/>
        <v>0.724095646842428</v>
      </c>
      <c r="U51" s="24"/>
    </row>
    <row r="52" spans="1:21" s="12" customFormat="1" ht="19.5" customHeight="1">
      <c r="A52" s="15">
        <v>38</v>
      </c>
      <c r="B52" s="14" t="str">
        <f>'[1]Bieu 6'!B28</f>
        <v>Lâm Đồng</v>
      </c>
      <c r="C52" s="11">
        <f>'[1]Bieu 6'!C28</f>
        <v>10293</v>
      </c>
      <c r="D52" s="11">
        <v>4976</v>
      </c>
      <c r="E52" s="11">
        <v>5317</v>
      </c>
      <c r="F52" s="11">
        <f>'[1]Bieu 6'!F28</f>
        <v>79</v>
      </c>
      <c r="G52" s="11">
        <f>'[1]Bieu 6'!G28</f>
        <v>0</v>
      </c>
      <c r="H52" s="11">
        <f>'[1]Bieu 6'!H28</f>
        <v>10214</v>
      </c>
      <c r="I52" s="11">
        <f>'[1]Bieu 6'!I28</f>
        <v>8907</v>
      </c>
      <c r="J52" s="11">
        <f>'[1]Bieu 6'!J28</f>
        <v>3647</v>
      </c>
      <c r="K52" s="11">
        <f>'[1]Bieu 6'!K28</f>
        <v>134</v>
      </c>
      <c r="L52" s="11">
        <f>'[1]Bieu 6'!L28</f>
        <v>4291</v>
      </c>
      <c r="M52" s="11">
        <f>'[1]Bieu 6'!M28</f>
        <v>624</v>
      </c>
      <c r="N52" s="11">
        <f>'[1]Bieu 6'!N28</f>
        <v>18</v>
      </c>
      <c r="O52" s="11">
        <f>'[1]Bieu 6'!O28</f>
        <v>8</v>
      </c>
      <c r="P52" s="11">
        <f>'[1]Bieu 6'!P28</f>
        <v>185</v>
      </c>
      <c r="Q52" s="11">
        <f>'[1]Bieu 6'!Q28</f>
        <v>1307</v>
      </c>
      <c r="R52" s="11">
        <f t="shared" si="4"/>
        <v>6433</v>
      </c>
      <c r="S52" s="10">
        <f t="shared" si="5"/>
        <v>0.42449758616818234</v>
      </c>
      <c r="T52" s="10">
        <f t="shared" si="6"/>
        <v>0.8720383786959076</v>
      </c>
      <c r="U52" s="24"/>
    </row>
    <row r="53" spans="1:21" s="12" customFormat="1" ht="19.5" customHeight="1">
      <c r="A53" s="13">
        <v>39</v>
      </c>
      <c r="B53" s="14" t="str">
        <f>'[1]Bieu 6'!B29</f>
        <v>Long An</v>
      </c>
      <c r="C53" s="11">
        <f>'[1]Bieu 6'!C29</f>
        <v>22610</v>
      </c>
      <c r="D53" s="11">
        <v>11981</v>
      </c>
      <c r="E53" s="11">
        <v>10629</v>
      </c>
      <c r="F53" s="11">
        <f>'[1]Bieu 6'!F29</f>
        <v>147</v>
      </c>
      <c r="G53" s="11">
        <f>'[1]Bieu 6'!G29</f>
        <v>4</v>
      </c>
      <c r="H53" s="11">
        <f>'[1]Bieu 6'!H29</f>
        <v>22463</v>
      </c>
      <c r="I53" s="11">
        <f>'[1]Bieu 6'!I29</f>
        <v>19929</v>
      </c>
      <c r="J53" s="11">
        <f>'[1]Bieu 6'!J29</f>
        <v>6967</v>
      </c>
      <c r="K53" s="11">
        <f>'[1]Bieu 6'!K29</f>
        <v>229</v>
      </c>
      <c r="L53" s="11">
        <f>'[1]Bieu 6'!L29</f>
        <v>12008</v>
      </c>
      <c r="M53" s="11">
        <f>'[1]Bieu 6'!M29</f>
        <v>520</v>
      </c>
      <c r="N53" s="11">
        <f>'[1]Bieu 6'!N29</f>
        <v>36</v>
      </c>
      <c r="O53" s="11">
        <f>'[1]Bieu 6'!O29</f>
        <v>9</v>
      </c>
      <c r="P53" s="11">
        <f>'[1]Bieu 6'!P29</f>
        <v>160</v>
      </c>
      <c r="Q53" s="11">
        <f>'[1]Bieu 6'!Q29</f>
        <v>2534</v>
      </c>
      <c r="R53" s="11">
        <f t="shared" si="4"/>
        <v>15267</v>
      </c>
      <c r="S53" s="10">
        <f t="shared" si="5"/>
        <v>0.3610818405338953</v>
      </c>
      <c r="T53" s="10">
        <f t="shared" si="6"/>
        <v>0.8871922717357432</v>
      </c>
      <c r="U53" s="24"/>
    </row>
    <row r="54" spans="1:21" s="12" customFormat="1" ht="19.5" customHeight="1">
      <c r="A54" s="15">
        <v>40</v>
      </c>
      <c r="B54" s="14" t="str">
        <f>'[2]Bieu 6'!B31</f>
        <v>Nam Định</v>
      </c>
      <c r="C54" s="11">
        <f>'[2]Bieu 6'!C31</f>
        <v>4484</v>
      </c>
      <c r="D54" s="11">
        <v>1827</v>
      </c>
      <c r="E54" s="11">
        <v>2657</v>
      </c>
      <c r="F54" s="11">
        <f>'[2]Bieu 6'!F31</f>
        <v>80</v>
      </c>
      <c r="G54" s="11">
        <f>'[2]Bieu 6'!G31</f>
        <v>0</v>
      </c>
      <c r="H54" s="11">
        <f>'[2]Bieu 6'!H31</f>
        <v>4404</v>
      </c>
      <c r="I54" s="11">
        <f>'[2]Bieu 6'!I31</f>
        <v>3063</v>
      </c>
      <c r="J54" s="11">
        <f>'[2]Bieu 6'!J31</f>
        <v>2055</v>
      </c>
      <c r="K54" s="11">
        <f>'[2]Bieu 6'!K31</f>
        <v>59</v>
      </c>
      <c r="L54" s="11">
        <f>'[2]Bieu 6'!L31</f>
        <v>888</v>
      </c>
      <c r="M54" s="11">
        <f>'[2]Bieu 6'!M31</f>
        <v>16</v>
      </c>
      <c r="N54" s="11">
        <f>'[2]Bieu 6'!N31</f>
        <v>4</v>
      </c>
      <c r="O54" s="11">
        <f>'[2]Bieu 6'!O31</f>
        <v>0</v>
      </c>
      <c r="P54" s="11">
        <f>'[2]Bieu 6'!P31</f>
        <v>41</v>
      </c>
      <c r="Q54" s="11">
        <f>'[2]Bieu 6'!Q31</f>
        <v>1341</v>
      </c>
      <c r="R54" s="11">
        <f t="shared" si="4"/>
        <v>2290</v>
      </c>
      <c r="S54" s="10">
        <f t="shared" si="5"/>
        <v>0.6901730329742083</v>
      </c>
      <c r="T54" s="10">
        <f t="shared" si="6"/>
        <v>0.6955040871934605</v>
      </c>
      <c r="U54" s="24"/>
    </row>
    <row r="55" spans="1:21" s="12" customFormat="1" ht="19.5" customHeight="1">
      <c r="A55" s="13">
        <v>41</v>
      </c>
      <c r="B55" s="14" t="str">
        <f>'[2]Bieu 6'!B32</f>
        <v>Ninh Bình</v>
      </c>
      <c r="C55" s="11">
        <f>'[2]Bieu 6'!C32</f>
        <v>4387</v>
      </c>
      <c r="D55" s="11">
        <v>2014</v>
      </c>
      <c r="E55" s="11">
        <v>2373</v>
      </c>
      <c r="F55" s="11">
        <f>'[2]Bieu 6'!F32</f>
        <v>85</v>
      </c>
      <c r="G55" s="11">
        <f>'[2]Bieu 6'!G32</f>
        <v>0</v>
      </c>
      <c r="H55" s="11">
        <f>'[2]Bieu 6'!H32</f>
        <v>4302</v>
      </c>
      <c r="I55" s="11">
        <f>'[2]Bieu 6'!I32</f>
        <v>3722</v>
      </c>
      <c r="J55" s="11">
        <f>'[2]Bieu 6'!J32</f>
        <v>1647</v>
      </c>
      <c r="K55" s="11">
        <f>'[2]Bieu 6'!K32</f>
        <v>25</v>
      </c>
      <c r="L55" s="11">
        <f>'[2]Bieu 6'!L32</f>
        <v>1922</v>
      </c>
      <c r="M55" s="11">
        <f>'[2]Bieu 6'!M32</f>
        <v>104</v>
      </c>
      <c r="N55" s="11">
        <f>'[2]Bieu 6'!N32</f>
        <v>0</v>
      </c>
      <c r="O55" s="11">
        <f>'[2]Bieu 6'!O32</f>
        <v>16</v>
      </c>
      <c r="P55" s="11">
        <f>'[2]Bieu 6'!P32</f>
        <v>8</v>
      </c>
      <c r="Q55" s="11">
        <f>'[2]Bieu 6'!Q32</f>
        <v>580</v>
      </c>
      <c r="R55" s="11">
        <f t="shared" si="4"/>
        <v>2630</v>
      </c>
      <c r="S55" s="10">
        <f t="shared" si="5"/>
        <v>0.4492208490059108</v>
      </c>
      <c r="T55" s="10">
        <f t="shared" si="6"/>
        <v>0.8651789865178987</v>
      </c>
      <c r="U55" s="24"/>
    </row>
    <row r="56" spans="1:21" s="12" customFormat="1" ht="19.5" customHeight="1">
      <c r="A56" s="15">
        <v>42</v>
      </c>
      <c r="B56" s="14" t="str">
        <f>'[1]Bieu 6'!B30</f>
        <v>Ninh Thuận</v>
      </c>
      <c r="C56" s="11">
        <f>'[1]Bieu 6'!C30</f>
        <v>3337</v>
      </c>
      <c r="D56" s="11">
        <v>1265</v>
      </c>
      <c r="E56" s="11">
        <v>2072</v>
      </c>
      <c r="F56" s="11">
        <f>'[1]Bieu 6'!F30</f>
        <v>29</v>
      </c>
      <c r="G56" s="11">
        <f>'[1]Bieu 6'!G30</f>
        <v>2</v>
      </c>
      <c r="H56" s="11">
        <f>'[1]Bieu 6'!H30</f>
        <v>3308</v>
      </c>
      <c r="I56" s="11">
        <f>'[1]Bieu 6'!I30</f>
        <v>2811</v>
      </c>
      <c r="J56" s="11">
        <f>'[1]Bieu 6'!J30</f>
        <v>1376</v>
      </c>
      <c r="K56" s="11">
        <f>'[1]Bieu 6'!K30</f>
        <v>21</v>
      </c>
      <c r="L56" s="11">
        <f>'[1]Bieu 6'!L30</f>
        <v>1310</v>
      </c>
      <c r="M56" s="11">
        <f>'[1]Bieu 6'!M30</f>
        <v>93</v>
      </c>
      <c r="N56" s="11">
        <f>'[1]Bieu 6'!N30</f>
        <v>1</v>
      </c>
      <c r="O56" s="11">
        <f>'[1]Bieu 6'!O30</f>
        <v>0</v>
      </c>
      <c r="P56" s="11">
        <f>'[1]Bieu 6'!P30</f>
        <v>10</v>
      </c>
      <c r="Q56" s="11">
        <f>'[1]Bieu 6'!Q30</f>
        <v>497</v>
      </c>
      <c r="R56" s="11">
        <f t="shared" si="4"/>
        <v>1911</v>
      </c>
      <c r="S56" s="10">
        <f t="shared" si="5"/>
        <v>0.4969761650658129</v>
      </c>
      <c r="T56" s="10">
        <f t="shared" si="6"/>
        <v>0.849758162031439</v>
      </c>
      <c r="U56" s="24"/>
    </row>
    <row r="57" spans="1:21" s="12" customFormat="1" ht="19.5" customHeight="1">
      <c r="A57" s="13">
        <v>43</v>
      </c>
      <c r="B57" s="14" t="str">
        <f>'[2]Bieu 6'!B33</f>
        <v>Nghệ An</v>
      </c>
      <c r="C57" s="11">
        <f>'[2]Bieu 6'!C33</f>
        <v>10862</v>
      </c>
      <c r="D57" s="11">
        <v>3170</v>
      </c>
      <c r="E57" s="11">
        <v>7692</v>
      </c>
      <c r="F57" s="11">
        <f>'[2]Bieu 6'!F33</f>
        <v>81</v>
      </c>
      <c r="G57" s="11">
        <f>'[2]Bieu 6'!G33</f>
        <v>0</v>
      </c>
      <c r="H57" s="11">
        <f>'[2]Bieu 6'!H33</f>
        <v>10862</v>
      </c>
      <c r="I57" s="11">
        <f>'[2]Bieu 6'!I33</f>
        <v>8799</v>
      </c>
      <c r="J57" s="11">
        <f>'[2]Bieu 6'!J33</f>
        <v>5439</v>
      </c>
      <c r="K57" s="11">
        <f>'[2]Bieu 6'!K33</f>
        <v>49</v>
      </c>
      <c r="L57" s="11">
        <f>'[2]Bieu 6'!L33</f>
        <v>3129</v>
      </c>
      <c r="M57" s="11">
        <f>'[2]Bieu 6'!M33</f>
        <v>95</v>
      </c>
      <c r="N57" s="11">
        <f>'[2]Bieu 6'!N33</f>
        <v>5</v>
      </c>
      <c r="O57" s="11">
        <f>'[2]Bieu 6'!O33</f>
        <v>18</v>
      </c>
      <c r="P57" s="11">
        <f>'[2]Bieu 6'!P33</f>
        <v>64</v>
      </c>
      <c r="Q57" s="11">
        <f>'[2]Bieu 6'!Q33</f>
        <v>2063</v>
      </c>
      <c r="R57" s="11">
        <f t="shared" si="4"/>
        <v>5374</v>
      </c>
      <c r="S57" s="10">
        <f t="shared" si="5"/>
        <v>0.6237072394590294</v>
      </c>
      <c r="T57" s="10">
        <f t="shared" si="6"/>
        <v>0.8100718099797459</v>
      </c>
      <c r="U57" s="24"/>
    </row>
    <row r="58" spans="1:21" s="12" customFormat="1" ht="19.5" customHeight="1">
      <c r="A58" s="15">
        <v>44</v>
      </c>
      <c r="B58" s="14" t="str">
        <f>'[2]Bieu 6'!B34</f>
        <v>Phú Thọ</v>
      </c>
      <c r="C58" s="11">
        <f>'[2]Bieu 6'!C34</f>
        <v>7409</v>
      </c>
      <c r="D58" s="11">
        <v>2741</v>
      </c>
      <c r="E58" s="11">
        <v>4668</v>
      </c>
      <c r="F58" s="11">
        <f>'[2]Bieu 6'!F34</f>
        <v>125</v>
      </c>
      <c r="G58" s="11">
        <f>'[2]Bieu 6'!G34</f>
        <v>19</v>
      </c>
      <c r="H58" s="11">
        <f>'[2]Bieu 6'!H34</f>
        <v>7284</v>
      </c>
      <c r="I58" s="11">
        <f>'[2]Bieu 6'!I34</f>
        <v>5902</v>
      </c>
      <c r="J58" s="11">
        <f>'[2]Bieu 6'!J34</f>
        <v>3684</v>
      </c>
      <c r="K58" s="11">
        <f>'[2]Bieu 6'!K34</f>
        <v>57</v>
      </c>
      <c r="L58" s="11">
        <f>'[2]Bieu 6'!L34</f>
        <v>2061</v>
      </c>
      <c r="M58" s="11">
        <f>'[2]Bieu 6'!M34</f>
        <v>62</v>
      </c>
      <c r="N58" s="11">
        <f>'[2]Bieu 6'!N34</f>
        <v>1</v>
      </c>
      <c r="O58" s="11">
        <f>'[2]Bieu 6'!O34</f>
        <v>12</v>
      </c>
      <c r="P58" s="11">
        <f>'[2]Bieu 6'!P34</f>
        <v>25</v>
      </c>
      <c r="Q58" s="11">
        <f>'[2]Bieu 6'!Q34</f>
        <v>1382</v>
      </c>
      <c r="R58" s="11">
        <f t="shared" si="4"/>
        <v>3543</v>
      </c>
      <c r="S58" s="10">
        <f t="shared" si="5"/>
        <v>0.6338529312097594</v>
      </c>
      <c r="T58" s="10">
        <f t="shared" si="6"/>
        <v>0.8102690829214717</v>
      </c>
      <c r="U58" s="24"/>
    </row>
    <row r="59" spans="1:21" s="12" customFormat="1" ht="19.5" customHeight="1">
      <c r="A59" s="13">
        <v>45</v>
      </c>
      <c r="B59" s="14" t="str">
        <f>'[1]Bieu 6'!B31</f>
        <v>Phú Yên</v>
      </c>
      <c r="C59" s="11">
        <f>'[1]Bieu 6'!C31</f>
        <v>5499</v>
      </c>
      <c r="D59" s="11">
        <v>2457</v>
      </c>
      <c r="E59" s="11">
        <v>3042</v>
      </c>
      <c r="F59" s="11">
        <f>'[1]Bieu 6'!F31</f>
        <v>61</v>
      </c>
      <c r="G59" s="11">
        <f>'[1]Bieu 6'!G31</f>
        <v>0</v>
      </c>
      <c r="H59" s="11">
        <f>'[1]Bieu 6'!H31</f>
        <v>5449</v>
      </c>
      <c r="I59" s="11">
        <f>'[1]Bieu 6'!I31</f>
        <v>4427</v>
      </c>
      <c r="J59" s="11">
        <f>'[1]Bieu 6'!J31</f>
        <v>2144</v>
      </c>
      <c r="K59" s="11">
        <f>'[1]Bieu 6'!K31</f>
        <v>122</v>
      </c>
      <c r="L59" s="11">
        <f>'[1]Bieu 6'!L31</f>
        <v>1908</v>
      </c>
      <c r="M59" s="11">
        <f>'[1]Bieu 6'!M31</f>
        <v>178</v>
      </c>
      <c r="N59" s="11">
        <f>'[1]Bieu 6'!N31</f>
        <v>14</v>
      </c>
      <c r="O59" s="11">
        <f>'[1]Bieu 6'!O31</f>
        <v>0</v>
      </c>
      <c r="P59" s="11">
        <f>'[1]Bieu 6'!P31</f>
        <v>61</v>
      </c>
      <c r="Q59" s="11">
        <f>'[1]Bieu 6'!Q31</f>
        <v>1022</v>
      </c>
      <c r="R59" s="11">
        <f t="shared" si="4"/>
        <v>3183</v>
      </c>
      <c r="S59" s="10">
        <f t="shared" si="5"/>
        <v>0.5118590467585272</v>
      </c>
      <c r="T59" s="10">
        <f t="shared" si="6"/>
        <v>0.812442650027528</v>
      </c>
      <c r="U59" s="24"/>
    </row>
    <row r="60" spans="1:21" s="12" customFormat="1" ht="19.5" customHeight="1">
      <c r="A60" s="15">
        <v>46</v>
      </c>
      <c r="B60" s="14" t="str">
        <f>'[1]Bieu 6'!B32</f>
        <v>Quảng Bình</v>
      </c>
      <c r="C60" s="11">
        <f>'[1]Bieu 6'!C32</f>
        <v>2535</v>
      </c>
      <c r="D60" s="11">
        <v>610</v>
      </c>
      <c r="E60" s="11">
        <v>1925</v>
      </c>
      <c r="F60" s="11">
        <f>'[1]Bieu 6'!F32</f>
        <v>23</v>
      </c>
      <c r="G60" s="11">
        <f>'[1]Bieu 6'!G32</f>
        <v>0</v>
      </c>
      <c r="H60" s="11">
        <f>'[1]Bieu 6'!H32</f>
        <v>2514</v>
      </c>
      <c r="I60" s="11">
        <f>'[1]Bieu 6'!I32</f>
        <v>2113</v>
      </c>
      <c r="J60" s="11">
        <f>'[1]Bieu 6'!J32</f>
        <v>1450</v>
      </c>
      <c r="K60" s="11">
        <f>'[1]Bieu 6'!K32</f>
        <v>21</v>
      </c>
      <c r="L60" s="11">
        <f>'[1]Bieu 6'!L32</f>
        <v>630</v>
      </c>
      <c r="M60" s="11">
        <f>'[1]Bieu 6'!M32</f>
        <v>7</v>
      </c>
      <c r="N60" s="11">
        <f>'[1]Bieu 6'!N32</f>
        <v>0</v>
      </c>
      <c r="O60" s="11">
        <f>'[1]Bieu 6'!O32</f>
        <v>1</v>
      </c>
      <c r="P60" s="11">
        <f>'[1]Bieu 6'!P32</f>
        <v>4</v>
      </c>
      <c r="Q60" s="11">
        <f>'[1]Bieu 6'!Q32</f>
        <v>401</v>
      </c>
      <c r="R60" s="11">
        <f t="shared" si="4"/>
        <v>1043</v>
      </c>
      <c r="S60" s="10">
        <f t="shared" si="5"/>
        <v>0.6961665877898722</v>
      </c>
      <c r="T60" s="10">
        <f t="shared" si="6"/>
        <v>0.8404932378679395</v>
      </c>
      <c r="U60" s="24"/>
    </row>
    <row r="61" spans="1:21" s="12" customFormat="1" ht="19.5" customHeight="1">
      <c r="A61" s="13">
        <v>47</v>
      </c>
      <c r="B61" s="14" t="str">
        <f>'[1]Bieu 6'!B33</f>
        <v>Quảng Nam</v>
      </c>
      <c r="C61" s="11">
        <f>'[1]Bieu 6'!C33</f>
        <v>6436</v>
      </c>
      <c r="D61" s="11">
        <v>1874</v>
      </c>
      <c r="E61" s="11">
        <v>4562</v>
      </c>
      <c r="F61" s="11">
        <f>'[1]Bieu 6'!F33</f>
        <v>63</v>
      </c>
      <c r="G61" s="11">
        <f>'[1]Bieu 6'!G33</f>
        <v>17</v>
      </c>
      <c r="H61" s="11">
        <f>'[1]Bieu 6'!H33</f>
        <v>6373</v>
      </c>
      <c r="I61" s="11">
        <f>'[1]Bieu 6'!I33</f>
        <v>5542</v>
      </c>
      <c r="J61" s="11">
        <f>'[1]Bieu 6'!J33</f>
        <v>3462</v>
      </c>
      <c r="K61" s="11">
        <f>'[1]Bieu 6'!K33</f>
        <v>39</v>
      </c>
      <c r="L61" s="11">
        <f>'[1]Bieu 6'!L33</f>
        <v>1889</v>
      </c>
      <c r="M61" s="11">
        <f>'[1]Bieu 6'!M33</f>
        <v>35</v>
      </c>
      <c r="N61" s="11">
        <f>'[1]Bieu 6'!N33</f>
        <v>6</v>
      </c>
      <c r="O61" s="11">
        <f>'[1]Bieu 6'!O33</f>
        <v>0</v>
      </c>
      <c r="P61" s="11">
        <f>'[1]Bieu 6'!P33</f>
        <v>111</v>
      </c>
      <c r="Q61" s="11">
        <f>'[1]Bieu 6'!Q33</f>
        <v>831</v>
      </c>
      <c r="R61" s="11">
        <f t="shared" si="4"/>
        <v>2872</v>
      </c>
      <c r="S61" s="10">
        <f t="shared" si="5"/>
        <v>0.6317214002165283</v>
      </c>
      <c r="T61" s="10">
        <f t="shared" si="6"/>
        <v>0.8696061509493175</v>
      </c>
      <c r="U61" s="24"/>
    </row>
    <row r="62" spans="1:21" s="12" customFormat="1" ht="19.5" customHeight="1">
      <c r="A62" s="15">
        <v>48</v>
      </c>
      <c r="B62" s="14" t="str">
        <f>'[2]Bieu 6'!B35</f>
        <v>Quảng Ninh</v>
      </c>
      <c r="C62" s="11">
        <f>'[2]Bieu 6'!C35</f>
        <v>6807</v>
      </c>
      <c r="D62" s="11">
        <v>2864</v>
      </c>
      <c r="E62" s="11">
        <v>3943</v>
      </c>
      <c r="F62" s="11">
        <f>'[2]Bieu 6'!F35</f>
        <v>66</v>
      </c>
      <c r="G62" s="11">
        <f>'[2]Bieu 6'!G35</f>
        <v>3</v>
      </c>
      <c r="H62" s="11">
        <f>'[2]Bieu 6'!H35</f>
        <v>6741</v>
      </c>
      <c r="I62" s="11">
        <f>'[2]Bieu 6'!I35</f>
        <v>5352</v>
      </c>
      <c r="J62" s="11">
        <f>'[2]Bieu 6'!J35</f>
        <v>3073</v>
      </c>
      <c r="K62" s="11">
        <f>'[2]Bieu 6'!K35</f>
        <v>54</v>
      </c>
      <c r="L62" s="11">
        <f>'[2]Bieu 6'!L35</f>
        <v>2145</v>
      </c>
      <c r="M62" s="11">
        <f>'[2]Bieu 6'!M35</f>
        <v>61</v>
      </c>
      <c r="N62" s="11">
        <f>'[2]Bieu 6'!N35</f>
        <v>9</v>
      </c>
      <c r="O62" s="11">
        <f>'[2]Bieu 6'!O35</f>
        <v>0</v>
      </c>
      <c r="P62" s="11">
        <f>'[2]Bieu 6'!P35</f>
        <v>10</v>
      </c>
      <c r="Q62" s="11">
        <f>'[2]Bieu 6'!Q35</f>
        <v>1389</v>
      </c>
      <c r="R62" s="11">
        <f t="shared" si="4"/>
        <v>3614</v>
      </c>
      <c r="S62" s="10">
        <f t="shared" si="5"/>
        <v>0.5842675635276532</v>
      </c>
      <c r="T62" s="10">
        <f t="shared" si="6"/>
        <v>0.7939474855362706</v>
      </c>
      <c r="U62" s="24"/>
    </row>
    <row r="63" spans="1:21" s="12" customFormat="1" ht="19.5" customHeight="1">
      <c r="A63" s="13">
        <v>49</v>
      </c>
      <c r="B63" s="14" t="str">
        <f>'[1]Bieu 6'!B34</f>
        <v>Quảng Ngãi</v>
      </c>
      <c r="C63" s="11">
        <f>'[1]Bieu 6'!C34</f>
        <v>6044</v>
      </c>
      <c r="D63" s="11">
        <v>2409</v>
      </c>
      <c r="E63" s="11">
        <v>3635</v>
      </c>
      <c r="F63" s="11">
        <f>'[1]Bieu 6'!F34</f>
        <v>76</v>
      </c>
      <c r="G63" s="11">
        <f>'[1]Bieu 6'!G34</f>
        <v>0</v>
      </c>
      <c r="H63" s="11">
        <f>'[1]Bieu 6'!H34</f>
        <v>5968</v>
      </c>
      <c r="I63" s="11">
        <f>'[1]Bieu 6'!I34</f>
        <v>5077</v>
      </c>
      <c r="J63" s="11">
        <f>'[1]Bieu 6'!J34</f>
        <v>2647</v>
      </c>
      <c r="K63" s="11">
        <f>'[1]Bieu 6'!K34</f>
        <v>20</v>
      </c>
      <c r="L63" s="11">
        <f>'[1]Bieu 6'!L34</f>
        <v>2349</v>
      </c>
      <c r="M63" s="11">
        <f>'[1]Bieu 6'!M34</f>
        <v>33</v>
      </c>
      <c r="N63" s="11">
        <f>'[1]Bieu 6'!N34</f>
        <v>2</v>
      </c>
      <c r="O63" s="11">
        <f>'[1]Bieu 6'!O34</f>
        <v>0</v>
      </c>
      <c r="P63" s="11">
        <f>'[1]Bieu 6'!P34</f>
        <v>26</v>
      </c>
      <c r="Q63" s="11">
        <f>'[1]Bieu 6'!Q34</f>
        <v>891</v>
      </c>
      <c r="R63" s="11">
        <f t="shared" si="4"/>
        <v>3301</v>
      </c>
      <c r="S63" s="10">
        <f t="shared" si="5"/>
        <v>0.5253102225723852</v>
      </c>
      <c r="T63" s="10">
        <f t="shared" si="6"/>
        <v>0.8507037533512064</v>
      </c>
      <c r="U63" s="24"/>
    </row>
    <row r="64" spans="1:21" s="12" customFormat="1" ht="19.5" customHeight="1">
      <c r="A64" s="15">
        <v>50</v>
      </c>
      <c r="B64" s="14" t="str">
        <f>'[1]Bieu 6'!B35</f>
        <v>Quảng Trị</v>
      </c>
      <c r="C64" s="11">
        <f>'[1]Bieu 6'!C35</f>
        <v>2381</v>
      </c>
      <c r="D64" s="11">
        <v>344</v>
      </c>
      <c r="E64" s="11">
        <v>2037</v>
      </c>
      <c r="F64" s="11">
        <f>'[1]Bieu 6'!F35</f>
        <v>5</v>
      </c>
      <c r="G64" s="11">
        <f>'[1]Bieu 6'!G35</f>
        <v>0</v>
      </c>
      <c r="H64" s="11">
        <f>'[1]Bieu 6'!H35</f>
        <v>2376</v>
      </c>
      <c r="I64" s="11">
        <f>'[1]Bieu 6'!I35</f>
        <v>2217</v>
      </c>
      <c r="J64" s="11">
        <f>'[1]Bieu 6'!J35</f>
        <v>1490</v>
      </c>
      <c r="K64" s="11">
        <f>'[1]Bieu 6'!K35</f>
        <v>11</v>
      </c>
      <c r="L64" s="11">
        <f>'[1]Bieu 6'!L35</f>
        <v>673</v>
      </c>
      <c r="M64" s="11">
        <f>'[1]Bieu 6'!M35</f>
        <v>39</v>
      </c>
      <c r="N64" s="11">
        <f>'[1]Bieu 6'!N35</f>
        <v>0</v>
      </c>
      <c r="O64" s="11">
        <f>'[1]Bieu 6'!O35</f>
        <v>0</v>
      </c>
      <c r="P64" s="11">
        <f>'[1]Bieu 6'!P35</f>
        <v>4</v>
      </c>
      <c r="Q64" s="11">
        <f>'[1]Bieu 6'!Q35</f>
        <v>159</v>
      </c>
      <c r="R64" s="11">
        <f t="shared" si="4"/>
        <v>875</v>
      </c>
      <c r="S64" s="10">
        <f t="shared" si="5"/>
        <v>0.6770410464591791</v>
      </c>
      <c r="T64" s="10">
        <f t="shared" si="6"/>
        <v>0.9330808080808081</v>
      </c>
      <c r="U64" s="24"/>
    </row>
    <row r="65" spans="1:21" s="12" customFormat="1" ht="19.5" customHeight="1">
      <c r="A65" s="13">
        <v>51</v>
      </c>
      <c r="B65" s="14" t="str">
        <f>'[1]Bieu 6'!B36</f>
        <v>Sóc Trăng</v>
      </c>
      <c r="C65" s="11">
        <f>'[1]Bieu 6'!C36</f>
        <v>8754</v>
      </c>
      <c r="D65" s="11">
        <v>4162</v>
      </c>
      <c r="E65" s="11">
        <v>4592</v>
      </c>
      <c r="F65" s="11">
        <f>'[1]Bieu 6'!F36</f>
        <v>61</v>
      </c>
      <c r="G65" s="11">
        <f>'[1]Bieu 6'!G36</f>
        <v>7</v>
      </c>
      <c r="H65" s="11">
        <f>'[1]Bieu 6'!H36</f>
        <v>8693</v>
      </c>
      <c r="I65" s="11">
        <f>'[1]Bieu 6'!I36</f>
        <v>7465</v>
      </c>
      <c r="J65" s="11">
        <f>'[1]Bieu 6'!J36</f>
        <v>3355</v>
      </c>
      <c r="K65" s="11">
        <f>'[1]Bieu 6'!K36</f>
        <v>42</v>
      </c>
      <c r="L65" s="11">
        <f>'[1]Bieu 6'!L36</f>
        <v>3806</v>
      </c>
      <c r="M65" s="11">
        <f>'[1]Bieu 6'!M36</f>
        <v>185</v>
      </c>
      <c r="N65" s="11">
        <f>'[1]Bieu 6'!N36</f>
        <v>18</v>
      </c>
      <c r="O65" s="11">
        <f>'[1]Bieu 6'!O36</f>
        <v>0</v>
      </c>
      <c r="P65" s="11">
        <f>'[1]Bieu 6'!P36</f>
        <v>59</v>
      </c>
      <c r="Q65" s="11">
        <f>'[1]Bieu 6'!Q36</f>
        <v>1228</v>
      </c>
      <c r="R65" s="11">
        <f t="shared" si="4"/>
        <v>5296</v>
      </c>
      <c r="S65" s="10">
        <f t="shared" si="5"/>
        <v>0.4550569323509712</v>
      </c>
      <c r="T65" s="10">
        <f t="shared" si="6"/>
        <v>0.8587369147590015</v>
      </c>
      <c r="U65" s="24"/>
    </row>
    <row r="66" spans="1:21" s="12" customFormat="1" ht="19.5" customHeight="1">
      <c r="A66" s="15">
        <v>52</v>
      </c>
      <c r="B66" s="14" t="str">
        <f>'[2]Bieu 6'!B36</f>
        <v>Sơn La</v>
      </c>
      <c r="C66" s="11">
        <f>'[2]Bieu 6'!C36</f>
        <v>4142</v>
      </c>
      <c r="D66" s="11">
        <v>1300</v>
      </c>
      <c r="E66" s="11">
        <v>2842</v>
      </c>
      <c r="F66" s="11">
        <f>'[2]Bieu 6'!F36</f>
        <v>31</v>
      </c>
      <c r="G66" s="11">
        <f>'[2]Bieu 6'!G36</f>
        <v>0</v>
      </c>
      <c r="H66" s="11">
        <f>'[2]Bieu 6'!H36</f>
        <v>4111</v>
      </c>
      <c r="I66" s="11">
        <f>'[2]Bieu 6'!I36</f>
        <v>3400</v>
      </c>
      <c r="J66" s="11">
        <f>'[2]Bieu 6'!J36</f>
        <v>2350</v>
      </c>
      <c r="K66" s="11">
        <f>'[2]Bieu 6'!K36</f>
        <v>44</v>
      </c>
      <c r="L66" s="11">
        <f>'[2]Bieu 6'!L36</f>
        <v>949</v>
      </c>
      <c r="M66" s="11">
        <f>'[2]Bieu 6'!M36</f>
        <v>18</v>
      </c>
      <c r="N66" s="11">
        <f>'[2]Bieu 6'!N36</f>
        <v>6</v>
      </c>
      <c r="O66" s="11">
        <f>'[2]Bieu 6'!O36</f>
        <v>0</v>
      </c>
      <c r="P66" s="11">
        <f>'[2]Bieu 6'!P36</f>
        <v>33</v>
      </c>
      <c r="Q66" s="11">
        <f>'[2]Bieu 6'!Q36</f>
        <v>711</v>
      </c>
      <c r="R66" s="11">
        <f t="shared" si="4"/>
        <v>1717</v>
      </c>
      <c r="S66" s="10">
        <f t="shared" si="5"/>
        <v>0.7041176470588235</v>
      </c>
      <c r="T66" s="10">
        <f t="shared" si="6"/>
        <v>0.8270493797129652</v>
      </c>
      <c r="U66" s="24"/>
    </row>
    <row r="67" spans="1:21" s="12" customFormat="1" ht="19.5" customHeight="1">
      <c r="A67" s="13">
        <v>53</v>
      </c>
      <c r="B67" s="14" t="str">
        <f>'[1]Bieu 6'!B37</f>
        <v>Tây Ninh</v>
      </c>
      <c r="C67" s="11">
        <f>'[1]Bieu 6'!C37</f>
        <v>25284</v>
      </c>
      <c r="D67" s="11">
        <v>15499</v>
      </c>
      <c r="E67" s="11">
        <v>9785</v>
      </c>
      <c r="F67" s="11">
        <f>'[1]Bieu 6'!F37</f>
        <v>255</v>
      </c>
      <c r="G67" s="11">
        <f>'[1]Bieu 6'!G37</f>
        <v>14</v>
      </c>
      <c r="H67" s="11">
        <f>'[1]Bieu 6'!H37</f>
        <v>25029</v>
      </c>
      <c r="I67" s="11">
        <f>'[1]Bieu 6'!I37</f>
        <v>20774</v>
      </c>
      <c r="J67" s="11">
        <f>'[1]Bieu 6'!J37</f>
        <v>7850</v>
      </c>
      <c r="K67" s="11">
        <f>'[1]Bieu 6'!K37</f>
        <v>500</v>
      </c>
      <c r="L67" s="11">
        <f>'[1]Bieu 6'!L37</f>
        <v>11390</v>
      </c>
      <c r="M67" s="11">
        <f>'[1]Bieu 6'!M37</f>
        <v>596</v>
      </c>
      <c r="N67" s="11">
        <f>'[1]Bieu 6'!N37</f>
        <v>18</v>
      </c>
      <c r="O67" s="11">
        <f>'[1]Bieu 6'!O37</f>
        <v>1</v>
      </c>
      <c r="P67" s="11">
        <f>'[1]Bieu 6'!P37</f>
        <v>419</v>
      </c>
      <c r="Q67" s="11">
        <f>'[1]Bieu 6'!Q37</f>
        <v>4255</v>
      </c>
      <c r="R67" s="11">
        <f t="shared" si="4"/>
        <v>16679</v>
      </c>
      <c r="S67" s="10">
        <f t="shared" si="5"/>
        <v>0.40194473861557717</v>
      </c>
      <c r="T67" s="10">
        <f t="shared" si="6"/>
        <v>0.8299972032442366</v>
      </c>
      <c r="U67" s="24"/>
    </row>
    <row r="68" spans="1:21" s="12" customFormat="1" ht="19.5" customHeight="1">
      <c r="A68" s="15">
        <v>54</v>
      </c>
      <c r="B68" s="14" t="str">
        <f>'[1]Bieu 6'!B38</f>
        <v>Tiền Giang</v>
      </c>
      <c r="C68" s="11">
        <f>'[1]Bieu 6'!C38</f>
        <v>19536</v>
      </c>
      <c r="D68" s="11">
        <v>10117</v>
      </c>
      <c r="E68" s="11">
        <v>9419</v>
      </c>
      <c r="F68" s="11">
        <f>'[1]Bieu 6'!F38</f>
        <v>184</v>
      </c>
      <c r="G68" s="11">
        <f>'[1]Bieu 6'!G38</f>
        <v>2</v>
      </c>
      <c r="H68" s="11">
        <f>'[1]Bieu 6'!H38</f>
        <v>19352</v>
      </c>
      <c r="I68" s="11">
        <f>'[1]Bieu 6'!I38</f>
        <v>16037</v>
      </c>
      <c r="J68" s="11">
        <f>'[1]Bieu 6'!J38</f>
        <v>6342</v>
      </c>
      <c r="K68" s="11">
        <f>'[1]Bieu 6'!K38</f>
        <v>294</v>
      </c>
      <c r="L68" s="11">
        <f>'[1]Bieu 6'!L38</f>
        <v>8591</v>
      </c>
      <c r="M68" s="11">
        <f>'[1]Bieu 6'!M38</f>
        <v>692</v>
      </c>
      <c r="N68" s="11">
        <f>'[1]Bieu 6'!N38</f>
        <v>23</v>
      </c>
      <c r="O68" s="11">
        <f>'[1]Bieu 6'!O38</f>
        <v>0</v>
      </c>
      <c r="P68" s="11">
        <f>'[1]Bieu 6'!P38</f>
        <v>95</v>
      </c>
      <c r="Q68" s="11">
        <f>'[1]Bieu 6'!Q38</f>
        <v>3315</v>
      </c>
      <c r="R68" s="11">
        <f t="shared" si="4"/>
        <v>12716</v>
      </c>
      <c r="S68" s="10">
        <f t="shared" si="5"/>
        <v>0.41379310344827586</v>
      </c>
      <c r="T68" s="10">
        <f t="shared" si="6"/>
        <v>0.8286998759818107</v>
      </c>
      <c r="U68" s="24"/>
    </row>
    <row r="69" spans="1:21" s="12" customFormat="1" ht="19.5" customHeight="1">
      <c r="A69" s="13">
        <v>55</v>
      </c>
      <c r="B69" s="14" t="str">
        <f>'[1]Bieu 6'!B39</f>
        <v>TT Huế</v>
      </c>
      <c r="C69" s="11">
        <f>'[1]Bieu 6'!C39</f>
        <v>3941</v>
      </c>
      <c r="D69" s="11">
        <v>1598</v>
      </c>
      <c r="E69" s="11">
        <v>2343</v>
      </c>
      <c r="F69" s="11">
        <f>'[1]Bieu 6'!F39</f>
        <v>121</v>
      </c>
      <c r="G69" s="11">
        <f>'[1]Bieu 6'!G39</f>
        <v>0</v>
      </c>
      <c r="H69" s="11">
        <f>'[1]Bieu 6'!H39</f>
        <v>3820</v>
      </c>
      <c r="I69" s="11">
        <f>'[1]Bieu 6'!I39</f>
        <v>3523</v>
      </c>
      <c r="J69" s="11">
        <f>'[1]Bieu 6'!J39</f>
        <v>1618</v>
      </c>
      <c r="K69" s="11">
        <f>'[1]Bieu 6'!K39</f>
        <v>39</v>
      </c>
      <c r="L69" s="11">
        <f>'[1]Bieu 6'!L39</f>
        <v>1250</v>
      </c>
      <c r="M69" s="11">
        <f>'[1]Bieu 6'!M39</f>
        <v>480</v>
      </c>
      <c r="N69" s="11">
        <f>'[1]Bieu 6'!N39</f>
        <v>0</v>
      </c>
      <c r="O69" s="11">
        <f>'[1]Bieu 6'!O39</f>
        <v>0</v>
      </c>
      <c r="P69" s="11">
        <f>'[1]Bieu 6'!P39</f>
        <v>136</v>
      </c>
      <c r="Q69" s="11">
        <f>'[1]Bieu 6'!Q39</f>
        <v>297</v>
      </c>
      <c r="R69" s="11">
        <f t="shared" si="4"/>
        <v>2163</v>
      </c>
      <c r="S69" s="10">
        <f t="shared" si="5"/>
        <v>0.4703377803008799</v>
      </c>
      <c r="T69" s="10">
        <f t="shared" si="6"/>
        <v>0.9222513089005235</v>
      </c>
      <c r="U69" s="24"/>
    </row>
    <row r="70" spans="1:21" s="12" customFormat="1" ht="19.5" customHeight="1">
      <c r="A70" s="15">
        <v>56</v>
      </c>
      <c r="B70" s="14" t="str">
        <f>'[2]Bieu 6'!B37</f>
        <v>Tuyên Quang</v>
      </c>
      <c r="C70" s="11">
        <f>'[2]Bieu 6'!C37</f>
        <v>3721</v>
      </c>
      <c r="D70" s="11">
        <v>1288</v>
      </c>
      <c r="E70" s="11">
        <v>2433</v>
      </c>
      <c r="F70" s="11">
        <f>'[2]Bieu 6'!F37</f>
        <v>28</v>
      </c>
      <c r="G70" s="11">
        <f>'[2]Bieu 6'!G37</f>
        <v>0</v>
      </c>
      <c r="H70" s="11">
        <f>'[2]Bieu 6'!H37</f>
        <v>3693</v>
      </c>
      <c r="I70" s="11">
        <f>'[2]Bieu 6'!I37</f>
        <v>2656</v>
      </c>
      <c r="J70" s="11">
        <f>'[2]Bieu 6'!J37</f>
        <v>2017</v>
      </c>
      <c r="K70" s="11">
        <f>'[2]Bieu 6'!K37</f>
        <v>83</v>
      </c>
      <c r="L70" s="11">
        <f>'[2]Bieu 6'!L37</f>
        <v>476</v>
      </c>
      <c r="M70" s="11">
        <f>'[2]Bieu 6'!M37</f>
        <v>63</v>
      </c>
      <c r="N70" s="11">
        <f>'[2]Bieu 6'!N37</f>
        <v>0</v>
      </c>
      <c r="O70" s="11">
        <f>'[2]Bieu 6'!O37</f>
        <v>0</v>
      </c>
      <c r="P70" s="11">
        <f>'[2]Bieu 6'!P37</f>
        <v>17</v>
      </c>
      <c r="Q70" s="11">
        <f>'[2]Bieu 6'!Q37</f>
        <v>1037</v>
      </c>
      <c r="R70" s="11">
        <f t="shared" si="4"/>
        <v>1593</v>
      </c>
      <c r="S70" s="10">
        <f t="shared" si="5"/>
        <v>0.7906626506024096</v>
      </c>
      <c r="T70" s="10">
        <f t="shared" si="6"/>
        <v>0.719198483617655</v>
      </c>
      <c r="U70" s="24"/>
    </row>
    <row r="71" spans="1:21" s="12" customFormat="1" ht="19.5" customHeight="1">
      <c r="A71" s="13">
        <v>57</v>
      </c>
      <c r="B71" s="14" t="str">
        <f>'[2]Bieu 6'!B38</f>
        <v>Thái Bình</v>
      </c>
      <c r="C71" s="11">
        <f>'[2]Bieu 6'!C38</f>
        <v>5466</v>
      </c>
      <c r="D71" s="11">
        <v>2266</v>
      </c>
      <c r="E71" s="11">
        <v>3200</v>
      </c>
      <c r="F71" s="11">
        <f>'[2]Bieu 6'!F38</f>
        <v>71</v>
      </c>
      <c r="G71" s="11">
        <f>'[2]Bieu 6'!G38</f>
        <v>0</v>
      </c>
      <c r="H71" s="11">
        <f>'[2]Bieu 6'!H38</f>
        <v>5395</v>
      </c>
      <c r="I71" s="11">
        <f>'[2]Bieu 6'!I38</f>
        <v>4023</v>
      </c>
      <c r="J71" s="11">
        <f>'[2]Bieu 6'!J38</f>
        <v>2187</v>
      </c>
      <c r="K71" s="11">
        <f>'[2]Bieu 6'!K38</f>
        <v>21</v>
      </c>
      <c r="L71" s="11">
        <f>'[2]Bieu 6'!L38</f>
        <v>1607</v>
      </c>
      <c r="M71" s="11">
        <f>'[2]Bieu 6'!M38</f>
        <v>132</v>
      </c>
      <c r="N71" s="11">
        <f>'[2]Bieu 6'!N38</f>
        <v>8</v>
      </c>
      <c r="O71" s="11">
        <f>'[2]Bieu 6'!O38</f>
        <v>0</v>
      </c>
      <c r="P71" s="11">
        <f>'[2]Bieu 6'!P38</f>
        <v>68</v>
      </c>
      <c r="Q71" s="11">
        <f>'[2]Bieu 6'!Q38</f>
        <v>1372</v>
      </c>
      <c r="R71" s="11">
        <f t="shared" si="4"/>
        <v>3187</v>
      </c>
      <c r="S71" s="10">
        <f t="shared" si="5"/>
        <v>0.5488441461595824</v>
      </c>
      <c r="T71" s="10">
        <f t="shared" si="6"/>
        <v>0.7456904541241891</v>
      </c>
      <c r="U71" s="24"/>
    </row>
    <row r="72" spans="1:21" s="12" customFormat="1" ht="19.5" customHeight="1">
      <c r="A72" s="15">
        <v>58</v>
      </c>
      <c r="B72" s="14" t="str">
        <f>'[2]Bieu 6'!B39</f>
        <v>Thái Nguyên</v>
      </c>
      <c r="C72" s="11">
        <f>'[2]Bieu 6'!C39</f>
        <v>7899</v>
      </c>
      <c r="D72" s="11">
        <v>3257</v>
      </c>
      <c r="E72" s="11">
        <v>4642</v>
      </c>
      <c r="F72" s="11">
        <f>'[2]Bieu 6'!F39</f>
        <v>102</v>
      </c>
      <c r="G72" s="11">
        <f>'[2]Bieu 6'!G39</f>
        <v>0</v>
      </c>
      <c r="H72" s="11">
        <f>'[2]Bieu 6'!H39</f>
        <v>7797</v>
      </c>
      <c r="I72" s="11">
        <f>'[2]Bieu 6'!I39</f>
        <v>5121</v>
      </c>
      <c r="J72" s="11">
        <f>'[2]Bieu 6'!J39</f>
        <v>3243</v>
      </c>
      <c r="K72" s="11">
        <f>'[2]Bieu 6'!K39</f>
        <v>111</v>
      </c>
      <c r="L72" s="11">
        <f>'[2]Bieu 6'!L39</f>
        <v>1690</v>
      </c>
      <c r="M72" s="11">
        <f>'[2]Bieu 6'!M39</f>
        <v>25</v>
      </c>
      <c r="N72" s="11">
        <f>'[2]Bieu 6'!N39</f>
        <v>2</v>
      </c>
      <c r="O72" s="11">
        <f>'[2]Bieu 6'!O39</f>
        <v>0</v>
      </c>
      <c r="P72" s="11">
        <f>'[2]Bieu 6'!P39</f>
        <v>50</v>
      </c>
      <c r="Q72" s="11">
        <f>'[2]Bieu 6'!Q39</f>
        <v>2676</v>
      </c>
      <c r="R72" s="11">
        <f t="shared" si="4"/>
        <v>4443</v>
      </c>
      <c r="S72" s="10">
        <f t="shared" si="5"/>
        <v>0.6549502050380785</v>
      </c>
      <c r="T72" s="10">
        <f t="shared" si="6"/>
        <v>0.6567910734898038</v>
      </c>
      <c r="U72" s="24"/>
    </row>
    <row r="73" spans="1:21" s="12" customFormat="1" ht="19.5" customHeight="1">
      <c r="A73" s="13">
        <v>59</v>
      </c>
      <c r="B73" s="14" t="str">
        <f>'[2]Bieu 6'!B40</f>
        <v>Thanh Hóa</v>
      </c>
      <c r="C73" s="11">
        <f>'[2]Bieu 6'!C40</f>
        <v>10539</v>
      </c>
      <c r="D73" s="11">
        <v>4474</v>
      </c>
      <c r="E73" s="11">
        <v>6065</v>
      </c>
      <c r="F73" s="11">
        <f>'[2]Bieu 6'!F40</f>
        <v>193</v>
      </c>
      <c r="G73" s="11">
        <f>'[2]Bieu 6'!G40</f>
        <v>3</v>
      </c>
      <c r="H73" s="11">
        <f>'[2]Bieu 6'!H40</f>
        <v>10346</v>
      </c>
      <c r="I73" s="11">
        <f>'[2]Bieu 6'!I40</f>
        <v>8113</v>
      </c>
      <c r="J73" s="11">
        <f>'[2]Bieu 6'!J40</f>
        <v>4479</v>
      </c>
      <c r="K73" s="11">
        <f>'[2]Bieu 6'!K40</f>
        <v>70</v>
      </c>
      <c r="L73" s="11">
        <f>'[2]Bieu 6'!L40</f>
        <v>3075</v>
      </c>
      <c r="M73" s="11">
        <f>'[2]Bieu 6'!M40</f>
        <v>335</v>
      </c>
      <c r="N73" s="11">
        <f>'[2]Bieu 6'!N40</f>
        <v>7</v>
      </c>
      <c r="O73" s="11">
        <f>'[2]Bieu 6'!O40</f>
        <v>1</v>
      </c>
      <c r="P73" s="11">
        <f>'[2]Bieu 6'!P40</f>
        <v>146</v>
      </c>
      <c r="Q73" s="11">
        <f>'[2]Bieu 6'!Q40</f>
        <v>2233</v>
      </c>
      <c r="R73" s="11">
        <f t="shared" si="4"/>
        <v>5797</v>
      </c>
      <c r="S73" s="10">
        <f t="shared" si="5"/>
        <v>0.560705041291754</v>
      </c>
      <c r="T73" s="10">
        <f t="shared" si="6"/>
        <v>0.7841677943166441</v>
      </c>
      <c r="U73" s="24"/>
    </row>
    <row r="74" spans="1:21" s="12" customFormat="1" ht="19.5" customHeight="1">
      <c r="A74" s="15">
        <v>60</v>
      </c>
      <c r="B74" s="14" t="str">
        <f>'[1]Bieu 6'!B40</f>
        <v>Trà Vinh</v>
      </c>
      <c r="C74" s="11">
        <f>'[1]Bieu 6'!C40</f>
        <v>11636</v>
      </c>
      <c r="D74" s="11">
        <v>4967</v>
      </c>
      <c r="E74" s="11">
        <v>6669</v>
      </c>
      <c r="F74" s="11">
        <f>'[1]Bieu 6'!F40</f>
        <v>123</v>
      </c>
      <c r="G74" s="11">
        <f>'[1]Bieu 6'!G40</f>
        <v>0</v>
      </c>
      <c r="H74" s="11">
        <f>'[1]Bieu 6'!H40</f>
        <v>11513</v>
      </c>
      <c r="I74" s="11">
        <f>'[1]Bieu 6'!I40</f>
        <v>10475</v>
      </c>
      <c r="J74" s="11">
        <f>'[1]Bieu 6'!J40</f>
        <v>4612</v>
      </c>
      <c r="K74" s="11">
        <f>'[1]Bieu 6'!K40</f>
        <v>111</v>
      </c>
      <c r="L74" s="11">
        <f>'[1]Bieu 6'!L40</f>
        <v>5225</v>
      </c>
      <c r="M74" s="11">
        <f>'[1]Bieu 6'!M40</f>
        <v>259</v>
      </c>
      <c r="N74" s="11">
        <f>'[1]Bieu 6'!N40</f>
        <v>4</v>
      </c>
      <c r="O74" s="11">
        <f>'[1]Bieu 6'!O40</f>
        <v>0</v>
      </c>
      <c r="P74" s="11">
        <f>'[1]Bieu 6'!P40</f>
        <v>264</v>
      </c>
      <c r="Q74" s="11">
        <f>'[1]Bieu 6'!Q40</f>
        <v>1038</v>
      </c>
      <c r="R74" s="11">
        <f t="shared" si="4"/>
        <v>6790</v>
      </c>
      <c r="S74" s="10">
        <f t="shared" si="5"/>
        <v>0.45088305489260144</v>
      </c>
      <c r="T74" s="10">
        <f t="shared" si="6"/>
        <v>0.9098410492486754</v>
      </c>
      <c r="U74" s="24"/>
    </row>
    <row r="75" spans="1:21" s="12" customFormat="1" ht="19.5" customHeight="1">
      <c r="A75" s="13">
        <v>61</v>
      </c>
      <c r="B75" s="14" t="str">
        <f>'[1]Bieu 6'!B41</f>
        <v>Vĩnh Long</v>
      </c>
      <c r="C75" s="11">
        <f>'[1]Bieu 6'!C41</f>
        <v>9930</v>
      </c>
      <c r="D75" s="11">
        <v>4485</v>
      </c>
      <c r="E75" s="11">
        <v>5445</v>
      </c>
      <c r="F75" s="11">
        <f>'[1]Bieu 6'!F41</f>
        <v>142</v>
      </c>
      <c r="G75" s="11">
        <f>'[1]Bieu 6'!G41</f>
        <v>8</v>
      </c>
      <c r="H75" s="11">
        <f>'[1]Bieu 6'!H41</f>
        <v>9788</v>
      </c>
      <c r="I75" s="11">
        <f>'[1]Bieu 6'!I41</f>
        <v>8458</v>
      </c>
      <c r="J75" s="11">
        <f>'[1]Bieu 6'!J41</f>
        <v>3472</v>
      </c>
      <c r="K75" s="11">
        <f>'[1]Bieu 6'!K41</f>
        <v>74</v>
      </c>
      <c r="L75" s="11">
        <f>'[1]Bieu 6'!L41</f>
        <v>4502</v>
      </c>
      <c r="M75" s="11">
        <f>'[1]Bieu 6'!M41</f>
        <v>327</v>
      </c>
      <c r="N75" s="11">
        <f>'[1]Bieu 6'!N41</f>
        <v>10</v>
      </c>
      <c r="O75" s="11">
        <f>'[1]Bieu 6'!O41</f>
        <v>0</v>
      </c>
      <c r="P75" s="11">
        <f>'[1]Bieu 6'!P41</f>
        <v>73</v>
      </c>
      <c r="Q75" s="11">
        <f>'[1]Bieu 6'!Q41</f>
        <v>1330</v>
      </c>
      <c r="R75" s="11">
        <f t="shared" si="4"/>
        <v>6242</v>
      </c>
      <c r="S75" s="10">
        <f t="shared" si="5"/>
        <v>0.41924804918420433</v>
      </c>
      <c r="T75" s="10">
        <f t="shared" si="6"/>
        <v>0.8641193297915816</v>
      </c>
      <c r="U75" s="24"/>
    </row>
    <row r="76" spans="1:21" s="12" customFormat="1" ht="19.5" customHeight="1">
      <c r="A76" s="15">
        <v>62</v>
      </c>
      <c r="B76" s="14" t="str">
        <f>'[2]Bieu 6'!B41</f>
        <v>Vĩnh Phúc</v>
      </c>
      <c r="C76" s="11">
        <f>'[2]Bieu 6'!C41</f>
        <v>5650</v>
      </c>
      <c r="D76" s="11">
        <v>1647</v>
      </c>
      <c r="E76" s="11">
        <v>4003</v>
      </c>
      <c r="F76" s="11">
        <f>'[2]Bieu 6'!F41</f>
        <v>93</v>
      </c>
      <c r="G76" s="11">
        <f>'[2]Bieu 6'!G41</f>
        <v>6</v>
      </c>
      <c r="H76" s="11">
        <f>'[2]Bieu 6'!H41</f>
        <v>5557</v>
      </c>
      <c r="I76" s="11">
        <f>'[2]Bieu 6'!I41</f>
        <v>4430</v>
      </c>
      <c r="J76" s="11">
        <f>'[2]Bieu 6'!J41</f>
        <v>3507</v>
      </c>
      <c r="K76" s="11">
        <f>'[2]Bieu 6'!K41</f>
        <v>40</v>
      </c>
      <c r="L76" s="11">
        <f>'[2]Bieu 6'!L41</f>
        <v>827</v>
      </c>
      <c r="M76" s="11">
        <f>'[2]Bieu 6'!M41</f>
        <v>27</v>
      </c>
      <c r="N76" s="11">
        <f>'[2]Bieu 6'!N41</f>
        <v>0</v>
      </c>
      <c r="O76" s="11">
        <f>'[2]Bieu 6'!O41</f>
        <v>0</v>
      </c>
      <c r="P76" s="11">
        <f>'[2]Bieu 6'!P41</f>
        <v>29</v>
      </c>
      <c r="Q76" s="11">
        <f>'[2]Bieu 6'!Q41</f>
        <v>1127</v>
      </c>
      <c r="R76" s="11">
        <f t="shared" si="4"/>
        <v>2010</v>
      </c>
      <c r="S76" s="10">
        <f t="shared" si="5"/>
        <v>0.8006772009029345</v>
      </c>
      <c r="T76" s="10">
        <f t="shared" si="6"/>
        <v>0.7971927298902285</v>
      </c>
      <c r="U76" s="24"/>
    </row>
    <row r="77" spans="1:21" s="12" customFormat="1" ht="19.5" customHeight="1">
      <c r="A77" s="13">
        <v>63</v>
      </c>
      <c r="B77" s="14" t="str">
        <f>'[2]Bieu 6'!B42</f>
        <v>Yên Bái</v>
      </c>
      <c r="C77" s="11">
        <f>'[2]Bieu 6'!C42</f>
        <v>3758</v>
      </c>
      <c r="D77" s="11">
        <v>1199</v>
      </c>
      <c r="E77" s="11">
        <v>2559</v>
      </c>
      <c r="F77" s="11">
        <f>'[2]Bieu 6'!F42</f>
        <v>34</v>
      </c>
      <c r="G77" s="11">
        <f>'[2]Bieu 6'!G42</f>
        <v>0</v>
      </c>
      <c r="H77" s="11">
        <f>'[2]Bieu 6'!H42</f>
        <v>3724</v>
      </c>
      <c r="I77" s="11">
        <f>'[2]Bieu 6'!I42</f>
        <v>2809</v>
      </c>
      <c r="J77" s="11">
        <f>'[2]Bieu 6'!J42</f>
        <v>2079</v>
      </c>
      <c r="K77" s="11">
        <f>'[2]Bieu 6'!K42</f>
        <v>52</v>
      </c>
      <c r="L77" s="11">
        <f>'[2]Bieu 6'!L42</f>
        <v>655</v>
      </c>
      <c r="M77" s="11">
        <f>'[2]Bieu 6'!M42</f>
        <v>20</v>
      </c>
      <c r="N77" s="11">
        <f>'[2]Bieu 6'!N42</f>
        <v>3</v>
      </c>
      <c r="O77" s="11">
        <f>'[2]Bieu 6'!O42</f>
        <v>0</v>
      </c>
      <c r="P77" s="11">
        <f>'[2]Bieu 6'!P42</f>
        <v>0</v>
      </c>
      <c r="Q77" s="11">
        <f>'[2]Bieu 6'!Q42</f>
        <v>915</v>
      </c>
      <c r="R77" s="11">
        <f t="shared" si="4"/>
        <v>1593</v>
      </c>
      <c r="S77" s="10">
        <f t="shared" si="5"/>
        <v>0.7586329654681381</v>
      </c>
      <c r="T77" s="10">
        <f t="shared" si="6"/>
        <v>0.7542964554242749</v>
      </c>
      <c r="U77" s="24"/>
    </row>
    <row r="78" spans="2:20" ht="15.75">
      <c r="B78" s="49"/>
      <c r="C78" s="49"/>
      <c r="D78" s="49"/>
      <c r="E78" s="49"/>
      <c r="F78" s="16"/>
      <c r="G78" s="16"/>
      <c r="H78" s="17"/>
      <c r="I78" s="17"/>
      <c r="J78" s="17"/>
      <c r="K78" s="17"/>
      <c r="L78" s="17"/>
      <c r="M78" s="17"/>
      <c r="N78" s="17"/>
      <c r="O78" s="50" t="s">
        <v>48</v>
      </c>
      <c r="P78" s="50"/>
      <c r="Q78" s="50"/>
      <c r="R78" s="50"/>
      <c r="S78" s="50"/>
      <c r="T78" s="29"/>
    </row>
    <row r="79" spans="2:17" ht="15.75" customHeight="1">
      <c r="B79" s="18"/>
      <c r="C79" s="47" t="s">
        <v>38</v>
      </c>
      <c r="D79" s="47"/>
      <c r="E79" s="47"/>
      <c r="F79" s="19"/>
      <c r="G79" s="19"/>
      <c r="H79" s="20"/>
      <c r="I79" s="20"/>
      <c r="J79" s="20"/>
      <c r="K79" s="20"/>
      <c r="L79" s="20"/>
      <c r="M79" s="20"/>
      <c r="N79" s="43" t="s">
        <v>52</v>
      </c>
      <c r="O79" s="43"/>
      <c r="P79" s="43"/>
      <c r="Q79" s="43"/>
    </row>
    <row r="80" spans="2:17" ht="15.75">
      <c r="B80" s="18"/>
      <c r="N80" s="43" t="s">
        <v>51</v>
      </c>
      <c r="O80" s="43"/>
      <c r="P80" s="43"/>
      <c r="Q80" s="43"/>
    </row>
    <row r="81" spans="2:17" ht="12.75">
      <c r="B81" s="18"/>
      <c r="N81" s="21"/>
      <c r="O81" s="21"/>
      <c r="P81" s="21"/>
      <c r="Q81" s="21"/>
    </row>
    <row r="82" spans="2:17" ht="12.75">
      <c r="B82" s="18"/>
      <c r="N82" s="21"/>
      <c r="O82" s="21"/>
      <c r="P82" s="21"/>
      <c r="Q82" s="21"/>
    </row>
    <row r="83" spans="2:17" ht="12.75">
      <c r="B83" s="18"/>
      <c r="N83" s="21"/>
      <c r="O83" s="21"/>
      <c r="P83" s="21"/>
      <c r="Q83" s="21"/>
    </row>
    <row r="84" spans="2:17" ht="11.25" customHeight="1">
      <c r="B84" s="18"/>
      <c r="N84" s="21"/>
      <c r="O84" s="21"/>
      <c r="P84" s="21"/>
      <c r="Q84" s="21"/>
    </row>
    <row r="85" spans="2:17" ht="12.75">
      <c r="B85" s="18"/>
      <c r="N85" s="21"/>
      <c r="O85" s="21"/>
      <c r="P85" s="21"/>
      <c r="Q85" s="21"/>
    </row>
    <row r="86" spans="2:17" ht="15.75">
      <c r="B86" s="18"/>
      <c r="C86" s="47" t="s">
        <v>39</v>
      </c>
      <c r="D86" s="47"/>
      <c r="E86" s="47"/>
      <c r="F86" s="19"/>
      <c r="G86" s="19"/>
      <c r="N86" s="48" t="s">
        <v>53</v>
      </c>
      <c r="O86" s="48"/>
      <c r="P86" s="48"/>
      <c r="Q86" s="48"/>
    </row>
    <row r="87" ht="12.75">
      <c r="B87" s="18"/>
    </row>
  </sheetData>
  <sheetProtection/>
  <mergeCells count="41">
    <mergeCell ref="A3:L3"/>
    <mergeCell ref="P7:S7"/>
    <mergeCell ref="A8:A12"/>
    <mergeCell ref="B8:B12"/>
    <mergeCell ref="C8:E8"/>
    <mergeCell ref="H9:H12"/>
    <mergeCell ref="O11:O12"/>
    <mergeCell ref="Q9:Q12"/>
    <mergeCell ref="T8:T12"/>
    <mergeCell ref="A4:T6"/>
    <mergeCell ref="K11:K12"/>
    <mergeCell ref="C86:E86"/>
    <mergeCell ref="N86:Q86"/>
    <mergeCell ref="G8:G12"/>
    <mergeCell ref="P11:P12"/>
    <mergeCell ref="D10:D12"/>
    <mergeCell ref="L11:L12"/>
    <mergeCell ref="F8:F12"/>
    <mergeCell ref="N11:N12"/>
    <mergeCell ref="B78:E78"/>
    <mergeCell ref="O78:S78"/>
    <mergeCell ref="N80:Q80"/>
    <mergeCell ref="B1:H1"/>
    <mergeCell ref="B2:H2"/>
    <mergeCell ref="U8:U12"/>
    <mergeCell ref="V8:V12"/>
    <mergeCell ref="I9:P9"/>
    <mergeCell ref="J11:J12"/>
    <mergeCell ref="C79:E79"/>
    <mergeCell ref="N79:Q79"/>
    <mergeCell ref="H8:Q8"/>
    <mergeCell ref="W8:W12"/>
    <mergeCell ref="A13:B13"/>
    <mergeCell ref="E10:E12"/>
    <mergeCell ref="I10:I12"/>
    <mergeCell ref="J10:P10"/>
    <mergeCell ref="M11:M12"/>
    <mergeCell ref="R8:R12"/>
    <mergeCell ref="S8:S12"/>
    <mergeCell ref="C9:C12"/>
    <mergeCell ref="D9:E9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87"/>
  <sheetViews>
    <sheetView view="pageBreakPreview" zoomScale="85" zoomScaleSheetLayoutView="85" workbookViewId="0" topLeftCell="A3">
      <selection activeCell="Z23" sqref="Z23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4" width="6.875" style="1" customWidth="1"/>
    <col min="5" max="5" width="6.50390625" style="1" customWidth="1"/>
    <col min="6" max="6" width="6.25390625" style="1" customWidth="1"/>
    <col min="7" max="7" width="5.875" style="1" customWidth="1"/>
    <col min="8" max="9" width="7.00390625" style="1" customWidth="1"/>
    <col min="10" max="10" width="6.375" style="1" customWidth="1"/>
    <col min="11" max="11" width="6.00390625" style="1" customWidth="1"/>
    <col min="12" max="12" width="5.00390625" style="1" customWidth="1"/>
    <col min="13" max="13" width="6.75390625" style="1" customWidth="1"/>
    <col min="14" max="14" width="6.125" style="1" customWidth="1"/>
    <col min="15" max="15" width="6.50390625" style="1" customWidth="1"/>
    <col min="16" max="16" width="5.875" style="1" customWidth="1"/>
    <col min="17" max="17" width="6.25390625" style="1" customWidth="1"/>
    <col min="18" max="18" width="6.75390625" style="1" customWidth="1"/>
    <col min="19" max="19" width="6.625" style="1" customWidth="1"/>
    <col min="20" max="20" width="5.00390625" style="1" customWidth="1"/>
    <col min="21" max="21" width="5.50390625" style="1" customWidth="1"/>
    <col min="22" max="22" width="12.00390625" style="1" bestFit="1" customWidth="1"/>
    <col min="23" max="16384" width="9.00390625" style="1" customWidth="1"/>
  </cols>
  <sheetData>
    <row r="1" spans="2:10" ht="18.75" customHeight="1">
      <c r="B1" s="44" t="s">
        <v>0</v>
      </c>
      <c r="C1" s="44"/>
      <c r="D1" s="44"/>
      <c r="E1" s="44"/>
      <c r="F1" s="44"/>
      <c r="G1" s="44"/>
      <c r="H1" s="44"/>
      <c r="I1" s="22"/>
      <c r="J1" s="22"/>
    </row>
    <row r="2" spans="2:10" ht="31.5" customHeight="1">
      <c r="B2" s="45" t="s">
        <v>1</v>
      </c>
      <c r="C2" s="45"/>
      <c r="D2" s="45"/>
      <c r="E2" s="45"/>
      <c r="F2" s="45"/>
      <c r="G2" s="45"/>
      <c r="H2" s="45"/>
      <c r="I2" s="23"/>
      <c r="J2" s="23"/>
    </row>
    <row r="3" spans="1:16" ht="6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P3" s="2"/>
    </row>
    <row r="4" spans="1:21" ht="15.75" customHeight="1">
      <c r="A4" s="52" t="s">
        <v>49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6"/>
    </row>
    <row r="5" spans="1:21" ht="22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6"/>
    </row>
    <row r="6" spans="1:21" ht="13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26"/>
    </row>
    <row r="7" spans="1:2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5" t="s">
        <v>40</v>
      </c>
      <c r="R7" s="54"/>
      <c r="S7" s="54"/>
      <c r="T7" s="54"/>
      <c r="U7" s="27"/>
    </row>
    <row r="8" spans="1:24" ht="14.25" customHeight="1">
      <c r="A8" s="55" t="s">
        <v>3</v>
      </c>
      <c r="B8" s="67" t="s">
        <v>4</v>
      </c>
      <c r="C8" s="60" t="s">
        <v>5</v>
      </c>
      <c r="D8" s="60"/>
      <c r="E8" s="60"/>
      <c r="F8" s="61" t="s">
        <v>6</v>
      </c>
      <c r="G8" s="60" t="s">
        <v>7</v>
      </c>
      <c r="H8" s="59" t="s">
        <v>8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66" t="s">
        <v>9</v>
      </c>
      <c r="T8" s="60" t="s">
        <v>42</v>
      </c>
      <c r="U8" s="61" t="s">
        <v>46</v>
      </c>
      <c r="V8" s="56"/>
      <c r="W8" s="56"/>
      <c r="X8" s="56"/>
    </row>
    <row r="9" spans="1:24" ht="14.25" customHeight="1">
      <c r="A9" s="55"/>
      <c r="B9" s="67"/>
      <c r="C9" s="60" t="s">
        <v>10</v>
      </c>
      <c r="D9" s="60" t="s">
        <v>11</v>
      </c>
      <c r="E9" s="60"/>
      <c r="F9" s="63"/>
      <c r="G9" s="60"/>
      <c r="H9" s="60" t="s">
        <v>14</v>
      </c>
      <c r="I9" s="59" t="s">
        <v>12</v>
      </c>
      <c r="J9" s="59"/>
      <c r="K9" s="59"/>
      <c r="L9" s="59"/>
      <c r="M9" s="59"/>
      <c r="N9" s="59"/>
      <c r="O9" s="59"/>
      <c r="P9" s="59"/>
      <c r="Q9" s="59"/>
      <c r="R9" s="60" t="s">
        <v>13</v>
      </c>
      <c r="S9" s="66"/>
      <c r="T9" s="60"/>
      <c r="U9" s="63"/>
      <c r="V9" s="56"/>
      <c r="W9" s="56"/>
      <c r="X9" s="56"/>
    </row>
    <row r="10" spans="1:24" ht="14.25" customHeight="1">
      <c r="A10" s="55"/>
      <c r="B10" s="67"/>
      <c r="C10" s="60"/>
      <c r="D10" s="60" t="s">
        <v>15</v>
      </c>
      <c r="E10" s="60" t="s">
        <v>16</v>
      </c>
      <c r="F10" s="63"/>
      <c r="G10" s="60"/>
      <c r="H10" s="60"/>
      <c r="I10" s="61" t="s">
        <v>14</v>
      </c>
      <c r="J10" s="57" t="s">
        <v>11</v>
      </c>
      <c r="K10" s="58"/>
      <c r="L10" s="58"/>
      <c r="M10" s="58"/>
      <c r="N10" s="58"/>
      <c r="O10" s="58"/>
      <c r="P10" s="58"/>
      <c r="Q10" s="58"/>
      <c r="R10" s="60"/>
      <c r="S10" s="66"/>
      <c r="T10" s="60"/>
      <c r="U10" s="63"/>
      <c r="V10" s="56"/>
      <c r="W10" s="56"/>
      <c r="X10" s="56"/>
    </row>
    <row r="11" spans="1:24" ht="12.75" customHeight="1">
      <c r="A11" s="55"/>
      <c r="B11" s="67"/>
      <c r="C11" s="60"/>
      <c r="D11" s="60"/>
      <c r="E11" s="60"/>
      <c r="F11" s="63"/>
      <c r="G11" s="60"/>
      <c r="H11" s="60"/>
      <c r="I11" s="63"/>
      <c r="J11" s="59" t="s">
        <v>17</v>
      </c>
      <c r="K11" s="60" t="s">
        <v>18</v>
      </c>
      <c r="L11" s="61" t="s">
        <v>41</v>
      </c>
      <c r="M11" s="60" t="s">
        <v>19</v>
      </c>
      <c r="N11" s="60" t="s">
        <v>20</v>
      </c>
      <c r="O11" s="60" t="s">
        <v>21</v>
      </c>
      <c r="P11" s="60" t="s">
        <v>22</v>
      </c>
      <c r="Q11" s="59" t="s">
        <v>23</v>
      </c>
      <c r="R11" s="60"/>
      <c r="S11" s="66"/>
      <c r="T11" s="60"/>
      <c r="U11" s="63"/>
      <c r="V11" s="56"/>
      <c r="W11" s="56"/>
      <c r="X11" s="56"/>
    </row>
    <row r="12" spans="1:24" ht="56.25" customHeight="1">
      <c r="A12" s="55"/>
      <c r="B12" s="67"/>
      <c r="C12" s="60"/>
      <c r="D12" s="60"/>
      <c r="E12" s="60"/>
      <c r="F12" s="62"/>
      <c r="G12" s="60"/>
      <c r="H12" s="60"/>
      <c r="I12" s="62"/>
      <c r="J12" s="59"/>
      <c r="K12" s="60"/>
      <c r="L12" s="62"/>
      <c r="M12" s="60"/>
      <c r="N12" s="60"/>
      <c r="O12" s="60"/>
      <c r="P12" s="60"/>
      <c r="Q12" s="59"/>
      <c r="R12" s="60"/>
      <c r="S12" s="66"/>
      <c r="T12" s="60"/>
      <c r="U12" s="62"/>
      <c r="V12" s="56"/>
      <c r="W12" s="56"/>
      <c r="X12" s="56"/>
    </row>
    <row r="13" spans="1:24" ht="13.5" customHeight="1">
      <c r="A13" s="35" t="s">
        <v>24</v>
      </c>
      <c r="B13" s="36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43</v>
      </c>
      <c r="U13" s="28" t="s">
        <v>47</v>
      </c>
      <c r="X13" s="1" t="s">
        <v>45</v>
      </c>
    </row>
    <row r="14" spans="1:25" ht="20.25" customHeight="1">
      <c r="A14" s="6"/>
      <c r="B14" s="8" t="s">
        <v>37</v>
      </c>
      <c r="C14" s="30">
        <f>SUM(C15:C77)</f>
        <v>120038189691.72412</v>
      </c>
      <c r="D14" s="30">
        <f aca="true" t="shared" si="0" ref="D14:R14">SUM(D15:D77)</f>
        <v>83093731312.93498</v>
      </c>
      <c r="E14" s="30">
        <f t="shared" si="0"/>
        <v>36944458378.78911</v>
      </c>
      <c r="F14" s="30">
        <f t="shared" si="0"/>
        <v>4204073856.637001</v>
      </c>
      <c r="G14" s="30">
        <f t="shared" si="0"/>
        <v>1670118302.304</v>
      </c>
      <c r="H14" s="30">
        <f t="shared" si="0"/>
        <v>116019328930.45016</v>
      </c>
      <c r="I14" s="30">
        <f t="shared" si="0"/>
        <v>95221431149.69215</v>
      </c>
      <c r="J14" s="30">
        <f t="shared" si="0"/>
        <v>8036098293.881999</v>
      </c>
      <c r="K14" s="30">
        <f t="shared" si="0"/>
        <v>3345354092.6340013</v>
      </c>
      <c r="L14" s="30">
        <f t="shared" si="0"/>
        <v>2758758.251</v>
      </c>
      <c r="M14" s="30">
        <f t="shared" si="0"/>
        <v>72512382266.94402</v>
      </c>
      <c r="N14" s="30">
        <f t="shared" si="0"/>
        <v>4111501834.233</v>
      </c>
      <c r="O14" s="30">
        <f t="shared" si="0"/>
        <v>2465614684.48</v>
      </c>
      <c r="P14" s="30">
        <f t="shared" si="0"/>
        <v>62216679</v>
      </c>
      <c r="Q14" s="30">
        <f t="shared" si="0"/>
        <v>4685504540.268157</v>
      </c>
      <c r="R14" s="30">
        <f t="shared" si="0"/>
        <v>20797897780.758007</v>
      </c>
      <c r="S14" s="31">
        <f aca="true" t="shared" si="1" ref="S14:S45">M14+N14+O14+P14+Q14+R14</f>
        <v>104635117785.68318</v>
      </c>
      <c r="T14" s="32">
        <f aca="true" t="shared" si="2" ref="T14:T45">(J14+K14+L14)/I14</f>
        <v>0.1195551359322728</v>
      </c>
      <c r="U14" s="32">
        <f aca="true" t="shared" si="3" ref="U14:U45">I14/H14</f>
        <v>0.8207376480066897</v>
      </c>
      <c r="V14" s="25"/>
      <c r="Y14" s="33"/>
    </row>
    <row r="15" spans="1:22" s="12" customFormat="1" ht="20.25" customHeight="1">
      <c r="A15" s="13">
        <v>1</v>
      </c>
      <c r="B15" s="14" t="str">
        <f>'[1]Bieu 7'!B11</f>
        <v>An Giang</v>
      </c>
      <c r="C15" s="31">
        <f>'[1]Bieu 7'!C11</f>
        <v>2121466191</v>
      </c>
      <c r="D15" s="31">
        <v>1305043639</v>
      </c>
      <c r="E15" s="31">
        <v>816422552</v>
      </c>
      <c r="F15" s="31">
        <f>'[1]Bieu 7'!F11</f>
        <v>53232462</v>
      </c>
      <c r="G15" s="31">
        <f>'[1]Bieu 7'!G11</f>
        <v>43627791</v>
      </c>
      <c r="H15" s="31">
        <f>'[1]Bieu 7'!H11</f>
        <v>2068233729</v>
      </c>
      <c r="I15" s="31">
        <f>'[1]Bieu 7'!I11</f>
        <v>1899820489</v>
      </c>
      <c r="J15" s="31">
        <f>'[1]Bieu 7'!J11</f>
        <v>169647228</v>
      </c>
      <c r="K15" s="31">
        <f>'[1]Bieu 7'!K11</f>
        <v>26008869</v>
      </c>
      <c r="L15" s="31">
        <f>'[1]Bieu 7'!L11</f>
        <v>6008</v>
      </c>
      <c r="M15" s="31">
        <f>'[1]Bieu 7'!M11</f>
        <v>1576271160</v>
      </c>
      <c r="N15" s="31">
        <f>'[1]Bieu 7'!N11</f>
        <v>71778943</v>
      </c>
      <c r="O15" s="31">
        <f>'[1]Bieu 7'!O11</f>
        <v>3378922</v>
      </c>
      <c r="P15" s="31">
        <f>'[1]Bieu 7'!P11</f>
        <v>1500000</v>
      </c>
      <c r="Q15" s="31">
        <f>'[1]Bieu 7'!Q11</f>
        <v>51229359</v>
      </c>
      <c r="R15" s="31">
        <f>'[1]Bieu 7'!R11</f>
        <v>168413240</v>
      </c>
      <c r="S15" s="31">
        <f t="shared" si="1"/>
        <v>1872571624</v>
      </c>
      <c r="T15" s="32">
        <f t="shared" si="2"/>
        <v>0.10298978568390416</v>
      </c>
      <c r="U15" s="32">
        <f t="shared" si="3"/>
        <v>0.9185714662523038</v>
      </c>
      <c r="V15" s="24"/>
    </row>
    <row r="16" spans="1:22" s="12" customFormat="1" ht="20.25" customHeight="1">
      <c r="A16" s="15">
        <v>2</v>
      </c>
      <c r="B16" s="14" t="str">
        <f>'[1]Bieu 7'!B12</f>
        <v>Bạc Liêu</v>
      </c>
      <c r="C16" s="31">
        <f>'[1]Bieu 7'!C12</f>
        <v>392055359</v>
      </c>
      <c r="D16" s="31">
        <v>245979604</v>
      </c>
      <c r="E16" s="31">
        <v>146075755</v>
      </c>
      <c r="F16" s="31">
        <f>'[1]Bieu 7'!F12</f>
        <v>16202325</v>
      </c>
      <c r="G16" s="31">
        <f>'[1]Bieu 7'!G12</f>
        <v>0</v>
      </c>
      <c r="H16" s="31">
        <f>'[1]Bieu 7'!H12</f>
        <v>375853034</v>
      </c>
      <c r="I16" s="31">
        <f>'[1]Bieu 7'!I12</f>
        <v>360487340</v>
      </c>
      <c r="J16" s="31">
        <f>'[1]Bieu 7'!J12</f>
        <v>28634737</v>
      </c>
      <c r="K16" s="31">
        <f>'[1]Bieu 7'!K12</f>
        <v>7379787</v>
      </c>
      <c r="L16" s="31">
        <f>'[1]Bieu 7'!L12</f>
        <v>0</v>
      </c>
      <c r="M16" s="31">
        <f>'[1]Bieu 7'!M12</f>
        <v>310679649</v>
      </c>
      <c r="N16" s="31">
        <f>'[1]Bieu 7'!N12</f>
        <v>1281697</v>
      </c>
      <c r="O16" s="31">
        <f>'[1]Bieu 7'!O12</f>
        <v>182000</v>
      </c>
      <c r="P16" s="31">
        <f>'[1]Bieu 7'!P12</f>
        <v>84419</v>
      </c>
      <c r="Q16" s="31">
        <f>'[1]Bieu 7'!Q12</f>
        <v>12245051</v>
      </c>
      <c r="R16" s="31">
        <f>'[1]Bieu 7'!R12</f>
        <v>15365694</v>
      </c>
      <c r="S16" s="31">
        <f t="shared" si="1"/>
        <v>339838510</v>
      </c>
      <c r="T16" s="32">
        <f t="shared" si="2"/>
        <v>0.09990510068952768</v>
      </c>
      <c r="U16" s="32">
        <f t="shared" si="3"/>
        <v>0.9591178130545569</v>
      </c>
      <c r="V16" s="24"/>
    </row>
    <row r="17" spans="1:22" s="12" customFormat="1" ht="20.25" customHeight="1">
      <c r="A17" s="13">
        <v>3</v>
      </c>
      <c r="B17" s="14" t="str">
        <f>'[2]Bieu 7'!B11</f>
        <v>Bắc Giang</v>
      </c>
      <c r="C17" s="31">
        <f>'[2]Bieu 7'!C11</f>
        <v>966099553.0999999</v>
      </c>
      <c r="D17" s="31">
        <v>792888835</v>
      </c>
      <c r="E17" s="31">
        <v>173210718.0999999</v>
      </c>
      <c r="F17" s="31">
        <f>'[2]Bieu 7'!F11</f>
        <v>22955955</v>
      </c>
      <c r="G17" s="31">
        <f>'[2]Bieu 7'!G11</f>
        <v>0</v>
      </c>
      <c r="H17" s="31">
        <f>'[2]Bieu 7'!H11</f>
        <v>943143598.1</v>
      </c>
      <c r="I17" s="31">
        <f>'[2]Bieu 7'!I11</f>
        <v>796837887.2</v>
      </c>
      <c r="J17" s="31">
        <f>'[2]Bieu 7'!J11</f>
        <v>60698488.2</v>
      </c>
      <c r="K17" s="31">
        <f>'[2]Bieu 7'!K11</f>
        <v>9598547.7</v>
      </c>
      <c r="L17" s="31">
        <f>'[2]Bieu 7'!L11</f>
        <v>759748</v>
      </c>
      <c r="M17" s="31">
        <f>'[2]Bieu 7'!M11</f>
        <v>641577086.1</v>
      </c>
      <c r="N17" s="31">
        <f>'[2]Bieu 7'!N11</f>
        <v>80408355.2</v>
      </c>
      <c r="O17" s="31">
        <f>'[2]Bieu 7'!O11</f>
        <v>643138</v>
      </c>
      <c r="P17" s="31">
        <f>'[2]Bieu 7'!P11</f>
        <v>0</v>
      </c>
      <c r="Q17" s="31">
        <f>'[2]Bieu 7'!Q11</f>
        <v>3152524</v>
      </c>
      <c r="R17" s="31">
        <f>'[2]Bieu 7'!R11</f>
        <v>146305710.9</v>
      </c>
      <c r="S17" s="31">
        <f t="shared" si="1"/>
        <v>872086814.2</v>
      </c>
      <c r="T17" s="32">
        <f t="shared" si="2"/>
        <v>0.08917345051160364</v>
      </c>
      <c r="U17" s="32">
        <f t="shared" si="3"/>
        <v>0.8448744059815084</v>
      </c>
      <c r="V17" s="24"/>
    </row>
    <row r="18" spans="1:22" s="12" customFormat="1" ht="20.25" customHeight="1">
      <c r="A18" s="15">
        <v>4</v>
      </c>
      <c r="B18" s="14" t="str">
        <f>'[2]Bieu 7'!B12</f>
        <v>Bắc Kạn</v>
      </c>
      <c r="C18" s="31">
        <f>'[2]Bieu 7'!C12</f>
        <v>35427459</v>
      </c>
      <c r="D18" s="31">
        <v>15342640</v>
      </c>
      <c r="E18" s="31">
        <v>20084819</v>
      </c>
      <c r="F18" s="31">
        <f>'[2]Bieu 7'!F12</f>
        <v>893232</v>
      </c>
      <c r="G18" s="31">
        <f>'[2]Bieu 7'!G12</f>
        <v>0</v>
      </c>
      <c r="H18" s="31">
        <f>'[2]Bieu 7'!H12</f>
        <v>34534784</v>
      </c>
      <c r="I18" s="31">
        <f>'[2]Bieu 7'!I12</f>
        <v>26872042</v>
      </c>
      <c r="J18" s="31">
        <f>'[2]Bieu 7'!J12</f>
        <v>3615279</v>
      </c>
      <c r="K18" s="31">
        <f>'[2]Bieu 7'!K12</f>
        <v>423395</v>
      </c>
      <c r="L18" s="31">
        <f>'[2]Bieu 7'!L12</f>
        <v>14200</v>
      </c>
      <c r="M18" s="31">
        <f>'[2]Bieu 7'!M12</f>
        <v>22819168</v>
      </c>
      <c r="N18" s="31">
        <f>'[2]Bieu 7'!N12</f>
        <v>0</v>
      </c>
      <c r="O18" s="31">
        <f>'[2]Bieu 7'!O12</f>
        <v>0</v>
      </c>
      <c r="P18" s="31">
        <f>'[2]Bieu 7'!P12</f>
        <v>0</v>
      </c>
      <c r="Q18" s="31">
        <f>'[2]Bieu 7'!Q12</f>
        <v>0</v>
      </c>
      <c r="R18" s="31">
        <f>'[2]Bieu 7'!R12</f>
        <v>7662742</v>
      </c>
      <c r="S18" s="31">
        <f t="shared" si="1"/>
        <v>30481910</v>
      </c>
      <c r="T18" s="32">
        <f t="shared" si="2"/>
        <v>0.1508212141079565</v>
      </c>
      <c r="U18" s="32">
        <f t="shared" si="3"/>
        <v>0.7781152475139268</v>
      </c>
      <c r="V18" s="24"/>
    </row>
    <row r="19" spans="1:22" s="12" customFormat="1" ht="20.25" customHeight="1">
      <c r="A19" s="13">
        <v>5</v>
      </c>
      <c r="B19" s="14" t="str">
        <f>'[2]Bieu 7'!B13</f>
        <v>Bắc Ninh</v>
      </c>
      <c r="C19" s="31">
        <f>'[2]Bieu 7'!C13</f>
        <v>975704314.429</v>
      </c>
      <c r="D19" s="31">
        <v>669586905</v>
      </c>
      <c r="E19" s="31">
        <v>306117409.429</v>
      </c>
      <c r="F19" s="31">
        <f>'[2]Bieu 7'!F13</f>
        <v>10087380</v>
      </c>
      <c r="G19" s="31">
        <f>'[2]Bieu 7'!G13</f>
        <v>6144294</v>
      </c>
      <c r="H19" s="31">
        <f>'[2]Bieu 7'!H13</f>
        <v>965616934.429</v>
      </c>
      <c r="I19" s="31">
        <f>'[2]Bieu 7'!I13</f>
        <v>901796736.429</v>
      </c>
      <c r="J19" s="31">
        <f>'[2]Bieu 7'!J13</f>
        <v>56909843.7</v>
      </c>
      <c r="K19" s="31">
        <f>'[2]Bieu 7'!K13</f>
        <v>9514215</v>
      </c>
      <c r="L19" s="31">
        <f>'[2]Bieu 7'!L13</f>
        <v>11395</v>
      </c>
      <c r="M19" s="31">
        <f>'[2]Bieu 7'!M13</f>
        <v>804850824.729</v>
      </c>
      <c r="N19" s="31">
        <f>'[2]Bieu 7'!N13</f>
        <v>19961978</v>
      </c>
      <c r="O19" s="31">
        <f>'[2]Bieu 7'!O13</f>
        <v>0</v>
      </c>
      <c r="P19" s="31">
        <f>'[2]Bieu 7'!P13</f>
        <v>0</v>
      </c>
      <c r="Q19" s="31">
        <f>'[2]Bieu 7'!Q13</f>
        <v>10548480</v>
      </c>
      <c r="R19" s="31">
        <f>'[2]Bieu 7'!R13</f>
        <v>63820198</v>
      </c>
      <c r="S19" s="31">
        <f t="shared" si="1"/>
        <v>899181480.729</v>
      </c>
      <c r="T19" s="32">
        <f t="shared" si="2"/>
        <v>0.07367009772410124</v>
      </c>
      <c r="U19" s="32">
        <f t="shared" si="3"/>
        <v>0.9339073335144656</v>
      </c>
      <c r="V19" s="24"/>
    </row>
    <row r="20" spans="1:22" s="12" customFormat="1" ht="20.25" customHeight="1">
      <c r="A20" s="15">
        <v>6</v>
      </c>
      <c r="B20" s="14" t="str">
        <f>'[1]Bieu 7'!B13</f>
        <v>Bến Tre</v>
      </c>
      <c r="C20" s="31">
        <f>'[1]Bieu 7'!C13</f>
        <v>588905892.222</v>
      </c>
      <c r="D20" s="31">
        <v>369738695.358</v>
      </c>
      <c r="E20" s="31">
        <v>219167196.86400002</v>
      </c>
      <c r="F20" s="31">
        <f>'[1]Bieu 7'!F13</f>
        <v>5768585.817</v>
      </c>
      <c r="G20" s="31">
        <f>'[1]Bieu 7'!G13</f>
        <v>0</v>
      </c>
      <c r="H20" s="31">
        <f>'[1]Bieu 7'!H13</f>
        <v>583137306.405</v>
      </c>
      <c r="I20" s="31">
        <f>'[1]Bieu 7'!I13</f>
        <v>527088471.072</v>
      </c>
      <c r="J20" s="31">
        <f>'[1]Bieu 7'!J13</f>
        <v>68290756.509</v>
      </c>
      <c r="K20" s="31">
        <f>'[1]Bieu 7'!K13</f>
        <v>22960499.027999997</v>
      </c>
      <c r="L20" s="31">
        <f>'[1]Bieu 7'!L13</f>
        <v>15917.235</v>
      </c>
      <c r="M20" s="31">
        <f>'[1]Bieu 7'!M13</f>
        <v>373219129.35600007</v>
      </c>
      <c r="N20" s="31">
        <f>'[1]Bieu 7'!N13</f>
        <v>16979265.431</v>
      </c>
      <c r="O20" s="31">
        <f>'[1]Bieu 7'!O13</f>
        <v>1290684.029</v>
      </c>
      <c r="P20" s="31">
        <f>'[1]Bieu 7'!P13</f>
        <v>0</v>
      </c>
      <c r="Q20" s="31">
        <f>'[1]Bieu 7'!Q13</f>
        <v>44332219.484000005</v>
      </c>
      <c r="R20" s="31">
        <f>'[1]Bieu 7'!R13</f>
        <v>56048835.333000004</v>
      </c>
      <c r="S20" s="31">
        <f t="shared" si="1"/>
        <v>491870133.6330001</v>
      </c>
      <c r="T20" s="32">
        <f t="shared" si="2"/>
        <v>0.17315342258649583</v>
      </c>
      <c r="U20" s="32">
        <f t="shared" si="3"/>
        <v>0.9038839828675393</v>
      </c>
      <c r="V20" s="24"/>
    </row>
    <row r="21" spans="1:22" s="12" customFormat="1" ht="20.25" customHeight="1">
      <c r="A21" s="13">
        <v>7</v>
      </c>
      <c r="B21" s="14" t="str">
        <f>'[1]Bieu 7'!B14</f>
        <v>Bình Dương</v>
      </c>
      <c r="C21" s="31">
        <f>'[1]Bieu 7'!C14</f>
        <v>4842783154</v>
      </c>
      <c r="D21" s="31">
        <v>3343014728</v>
      </c>
      <c r="E21" s="31">
        <v>1499768426</v>
      </c>
      <c r="F21" s="31">
        <f>'[1]Bieu 7'!F14</f>
        <v>116690881</v>
      </c>
      <c r="G21" s="31">
        <f>'[1]Bieu 7'!G14</f>
        <v>700295244</v>
      </c>
      <c r="H21" s="31">
        <f>'[1]Bieu 7'!H14</f>
        <v>4726092273</v>
      </c>
      <c r="I21" s="31">
        <f>'[1]Bieu 7'!I14</f>
        <v>4601122483</v>
      </c>
      <c r="J21" s="31">
        <f>'[1]Bieu 7'!J14</f>
        <v>441033568</v>
      </c>
      <c r="K21" s="31">
        <f>'[1]Bieu 7'!K14</f>
        <v>235764971</v>
      </c>
      <c r="L21" s="31">
        <f>'[1]Bieu 7'!L14</f>
        <v>0</v>
      </c>
      <c r="M21" s="31">
        <f>'[1]Bieu 7'!M14</f>
        <v>3246541868</v>
      </c>
      <c r="N21" s="31">
        <f>'[1]Bieu 7'!N14</f>
        <v>204258529</v>
      </c>
      <c r="O21" s="31">
        <f>'[1]Bieu 7'!O14</f>
        <v>99485378</v>
      </c>
      <c r="P21" s="31">
        <f>'[1]Bieu 7'!P14</f>
        <v>5068281</v>
      </c>
      <c r="Q21" s="31">
        <f>'[1]Bieu 7'!Q14</f>
        <v>368969888</v>
      </c>
      <c r="R21" s="31">
        <f>'[1]Bieu 7'!R14</f>
        <v>124969790</v>
      </c>
      <c r="S21" s="31">
        <f t="shared" si="1"/>
        <v>4049293734</v>
      </c>
      <c r="T21" s="32">
        <f t="shared" si="2"/>
        <v>0.14709422352928048</v>
      </c>
      <c r="U21" s="32">
        <f t="shared" si="3"/>
        <v>0.9735574798837618</v>
      </c>
      <c r="V21" s="24"/>
    </row>
    <row r="22" spans="1:22" s="12" customFormat="1" ht="20.25" customHeight="1">
      <c r="A22" s="15">
        <v>8</v>
      </c>
      <c r="B22" s="14" t="str">
        <f>'[1]Bieu 7'!B15</f>
        <v>Bình Định</v>
      </c>
      <c r="C22" s="31">
        <f>'[1]Bieu 7'!C15</f>
        <v>1024696688</v>
      </c>
      <c r="D22" s="31">
        <v>670475372</v>
      </c>
      <c r="E22" s="31">
        <v>354221316</v>
      </c>
      <c r="F22" s="31">
        <f>'[1]Bieu 7'!F15</f>
        <v>27666358</v>
      </c>
      <c r="G22" s="31">
        <f>'[1]Bieu 7'!G15</f>
        <v>0</v>
      </c>
      <c r="H22" s="31">
        <f>'[1]Bieu 7'!H15</f>
        <v>997030330</v>
      </c>
      <c r="I22" s="31">
        <f>'[1]Bieu 7'!I15</f>
        <v>802912006</v>
      </c>
      <c r="J22" s="31">
        <f>'[1]Bieu 7'!J15</f>
        <v>75561468</v>
      </c>
      <c r="K22" s="31">
        <f>'[1]Bieu 7'!K15</f>
        <v>35783068</v>
      </c>
      <c r="L22" s="31">
        <f>'[1]Bieu 7'!L15</f>
        <v>0</v>
      </c>
      <c r="M22" s="31">
        <f>'[1]Bieu 7'!M15</f>
        <v>601385510</v>
      </c>
      <c r="N22" s="31">
        <f>'[1]Bieu 7'!N15</f>
        <v>9515802</v>
      </c>
      <c r="O22" s="31">
        <f>'[1]Bieu 7'!O15</f>
        <v>2399384</v>
      </c>
      <c r="P22" s="31">
        <f>'[1]Bieu 7'!P15</f>
        <v>0</v>
      </c>
      <c r="Q22" s="31">
        <f>'[1]Bieu 7'!Q15</f>
        <v>78266774</v>
      </c>
      <c r="R22" s="31">
        <f>'[1]Bieu 7'!R15</f>
        <v>194118324</v>
      </c>
      <c r="S22" s="31">
        <f t="shared" si="1"/>
        <v>885685794</v>
      </c>
      <c r="T22" s="32">
        <f t="shared" si="2"/>
        <v>0.13867588872497194</v>
      </c>
      <c r="U22" s="32">
        <f t="shared" si="3"/>
        <v>0.8053034916199591</v>
      </c>
      <c r="V22" s="24"/>
    </row>
    <row r="23" spans="1:22" s="12" customFormat="1" ht="20.25" customHeight="1">
      <c r="A23" s="13">
        <v>9</v>
      </c>
      <c r="B23" s="14" t="str">
        <f>'[1]Bieu 7'!B16</f>
        <v>Bình Phước</v>
      </c>
      <c r="C23" s="31">
        <f>'[1]Bieu 7'!C16</f>
        <v>1072890982</v>
      </c>
      <c r="D23" s="31">
        <v>691813463</v>
      </c>
      <c r="E23" s="31">
        <v>381077519</v>
      </c>
      <c r="F23" s="31">
        <f>'[1]Bieu 7'!F16</f>
        <v>102192645</v>
      </c>
      <c r="G23" s="31">
        <f>'[1]Bieu 7'!G16</f>
        <v>3332876</v>
      </c>
      <c r="H23" s="31">
        <f>'[1]Bieu 7'!H16</f>
        <v>970698337</v>
      </c>
      <c r="I23" s="31">
        <f>'[1]Bieu 7'!I16</f>
        <v>873583326</v>
      </c>
      <c r="J23" s="31">
        <f>'[1]Bieu 7'!J16</f>
        <v>68861375</v>
      </c>
      <c r="K23" s="31">
        <f>'[1]Bieu 7'!K16</f>
        <v>31995789</v>
      </c>
      <c r="L23" s="31">
        <f>'[1]Bieu 7'!L16</f>
        <v>8909</v>
      </c>
      <c r="M23" s="31">
        <f>'[1]Bieu 7'!M16</f>
        <v>647486104</v>
      </c>
      <c r="N23" s="31">
        <f>'[1]Bieu 7'!N16</f>
        <v>25087998</v>
      </c>
      <c r="O23" s="31">
        <f>'[1]Bieu 7'!O16</f>
        <v>1863479</v>
      </c>
      <c r="P23" s="31">
        <f>'[1]Bieu 7'!P16</f>
        <v>0</v>
      </c>
      <c r="Q23" s="31">
        <f>'[1]Bieu 7'!Q16</f>
        <v>98279672</v>
      </c>
      <c r="R23" s="31">
        <f>'[1]Bieu 7'!R16</f>
        <v>97115011</v>
      </c>
      <c r="S23" s="31">
        <f t="shared" si="1"/>
        <v>869832264</v>
      </c>
      <c r="T23" s="32">
        <f t="shared" si="2"/>
        <v>0.11546245217597022</v>
      </c>
      <c r="U23" s="32">
        <f t="shared" si="3"/>
        <v>0.899953458970436</v>
      </c>
      <c r="V23" s="24"/>
    </row>
    <row r="24" spans="1:22" s="12" customFormat="1" ht="20.25" customHeight="1">
      <c r="A24" s="15">
        <v>10</v>
      </c>
      <c r="B24" s="14" t="str">
        <f>'[2]Bieu 7'!B14</f>
        <v>Bình Thuận</v>
      </c>
      <c r="C24" s="31">
        <f>'[2]Bieu 7'!C14</f>
        <v>1199281959</v>
      </c>
      <c r="D24" s="31">
        <v>984251315</v>
      </c>
      <c r="E24" s="31">
        <v>215030644</v>
      </c>
      <c r="F24" s="31">
        <f>'[2]Bieu 7'!F14</f>
        <v>9332651</v>
      </c>
      <c r="G24" s="31">
        <f>'[2]Bieu 7'!G14</f>
        <v>33610464</v>
      </c>
      <c r="H24" s="31">
        <f>'[2]Bieu 7'!H14</f>
        <v>1189949308</v>
      </c>
      <c r="I24" s="31">
        <f>'[2]Bieu 7'!I14</f>
        <v>1146452017</v>
      </c>
      <c r="J24" s="31">
        <f>'[2]Bieu 7'!J14</f>
        <v>66046854</v>
      </c>
      <c r="K24" s="31">
        <f>'[2]Bieu 7'!K14</f>
        <v>166419574</v>
      </c>
      <c r="L24" s="31">
        <f>'[2]Bieu 7'!L14</f>
        <v>8790</v>
      </c>
      <c r="M24" s="31">
        <f>'[2]Bieu 7'!M14</f>
        <v>694562775</v>
      </c>
      <c r="N24" s="31">
        <f>'[2]Bieu 7'!N14</f>
        <v>32438962</v>
      </c>
      <c r="O24" s="31">
        <f>'[2]Bieu 7'!O14</f>
        <v>3992495</v>
      </c>
      <c r="P24" s="31">
        <f>'[2]Bieu 7'!P14</f>
        <v>0</v>
      </c>
      <c r="Q24" s="31">
        <f>'[2]Bieu 7'!Q14</f>
        <v>182982567</v>
      </c>
      <c r="R24" s="31">
        <f>'[2]Bieu 7'!R14</f>
        <v>43497291</v>
      </c>
      <c r="S24" s="31">
        <f t="shared" si="1"/>
        <v>957474090</v>
      </c>
      <c r="T24" s="32">
        <f t="shared" si="2"/>
        <v>0.20277797461452762</v>
      </c>
      <c r="U24" s="32">
        <f t="shared" si="3"/>
        <v>0.9634460974870368</v>
      </c>
      <c r="V24" s="24"/>
    </row>
    <row r="25" spans="1:22" s="12" customFormat="1" ht="20.25" customHeight="1">
      <c r="A25" s="13">
        <v>11</v>
      </c>
      <c r="B25" s="14" t="str">
        <f>'[1]Bieu 7'!B17</f>
        <v>BR-V Tàu</v>
      </c>
      <c r="C25" s="31">
        <f>'[1]Bieu 7'!C17</f>
        <v>2201329478.584</v>
      </c>
      <c r="D25" s="31">
        <v>1432561433.8990002</v>
      </c>
      <c r="E25" s="31">
        <v>768768044.685</v>
      </c>
      <c r="F25" s="31">
        <f>'[1]Bieu 7'!F17</f>
        <v>45547649.86</v>
      </c>
      <c r="G25" s="31">
        <f>'[1]Bieu 7'!G17</f>
        <v>71846004</v>
      </c>
      <c r="H25" s="31">
        <f>'[1]Bieu 7'!H17</f>
        <v>2155781829.724</v>
      </c>
      <c r="I25" s="31">
        <f>'[1]Bieu 7'!I17</f>
        <v>2032167813.506</v>
      </c>
      <c r="J25" s="31">
        <f>'[1]Bieu 7'!J17</f>
        <v>209736451.153</v>
      </c>
      <c r="K25" s="31">
        <f>'[1]Bieu 7'!K17</f>
        <v>39704568.120000005</v>
      </c>
      <c r="L25" s="31">
        <f>'[1]Bieu 7'!L17</f>
        <v>0</v>
      </c>
      <c r="M25" s="31">
        <f>'[1]Bieu 7'!M17</f>
        <v>1599842461.226</v>
      </c>
      <c r="N25" s="31">
        <f>'[1]Bieu 7'!N17</f>
        <v>125152646.507</v>
      </c>
      <c r="O25" s="31">
        <f>'[1]Bieu 7'!O17</f>
        <v>4468561.5</v>
      </c>
      <c r="P25" s="31">
        <f>'[1]Bieu 7'!P17</f>
        <v>0</v>
      </c>
      <c r="Q25" s="31">
        <f>'[1]Bieu 7'!Q17</f>
        <v>53263125</v>
      </c>
      <c r="R25" s="31">
        <f>'[1]Bieu 7'!R17</f>
        <v>123614016.21800001</v>
      </c>
      <c r="S25" s="31">
        <f t="shared" si="1"/>
        <v>1906340810.451</v>
      </c>
      <c r="T25" s="32">
        <f t="shared" si="2"/>
        <v>0.12274627007434567</v>
      </c>
      <c r="U25" s="32">
        <f t="shared" si="3"/>
        <v>0.9426593106437742</v>
      </c>
      <c r="V25" s="24"/>
    </row>
    <row r="26" spans="1:22" s="12" customFormat="1" ht="20.25" customHeight="1">
      <c r="A26" s="15">
        <v>12</v>
      </c>
      <c r="B26" s="14" t="str">
        <f>'[1]Bieu 7'!B18</f>
        <v>Cà Mau</v>
      </c>
      <c r="C26" s="31">
        <f>'[1]Bieu 7'!C18</f>
        <v>739631081</v>
      </c>
      <c r="D26" s="31">
        <v>438044470</v>
      </c>
      <c r="E26" s="31">
        <v>301586611</v>
      </c>
      <c r="F26" s="31">
        <f>'[1]Bieu 7'!F18</f>
        <v>8690894</v>
      </c>
      <c r="G26" s="31">
        <f>'[1]Bieu 7'!G18</f>
        <v>0</v>
      </c>
      <c r="H26" s="31">
        <f>'[1]Bieu 7'!H18</f>
        <v>730940187</v>
      </c>
      <c r="I26" s="31">
        <f>'[1]Bieu 7'!I18</f>
        <v>643212278</v>
      </c>
      <c r="J26" s="31">
        <f>'[1]Bieu 7'!J18</f>
        <v>51835548</v>
      </c>
      <c r="K26" s="31">
        <f>'[1]Bieu 7'!K18</f>
        <v>13686400</v>
      </c>
      <c r="L26" s="31">
        <f>'[1]Bieu 7'!L18</f>
        <v>75683</v>
      </c>
      <c r="M26" s="31">
        <f>'[1]Bieu 7'!M18</f>
        <v>444970864</v>
      </c>
      <c r="N26" s="31">
        <f>'[1]Bieu 7'!N18</f>
        <v>16949526</v>
      </c>
      <c r="O26" s="31">
        <f>'[1]Bieu 7'!O18</f>
        <v>1668707</v>
      </c>
      <c r="P26" s="31">
        <f>'[1]Bieu 7'!P18</f>
        <v>0</v>
      </c>
      <c r="Q26" s="31">
        <f>'[1]Bieu 7'!Q18</f>
        <v>114025550</v>
      </c>
      <c r="R26" s="31">
        <f>'[1]Bieu 7'!R18</f>
        <v>87727909</v>
      </c>
      <c r="S26" s="31">
        <f t="shared" si="1"/>
        <v>665342556</v>
      </c>
      <c r="T26" s="32">
        <f t="shared" si="2"/>
        <v>0.10198441983099085</v>
      </c>
      <c r="U26" s="32">
        <f t="shared" si="3"/>
        <v>0.8799793600621935</v>
      </c>
      <c r="V26" s="24"/>
    </row>
    <row r="27" spans="1:22" s="12" customFormat="1" ht="20.25" customHeight="1">
      <c r="A27" s="13">
        <v>13</v>
      </c>
      <c r="B27" s="14" t="str">
        <f>'[2]Bieu 7'!B15</f>
        <v>Cao Bằng</v>
      </c>
      <c r="C27" s="31">
        <f>'[2]Bieu 7'!C15</f>
        <v>37543381</v>
      </c>
      <c r="D27" s="31">
        <v>22948558</v>
      </c>
      <c r="E27" s="31">
        <v>14594823</v>
      </c>
      <c r="F27" s="31">
        <f>'[2]Bieu 7'!F15</f>
        <v>253030</v>
      </c>
      <c r="G27" s="31">
        <f>'[2]Bieu 7'!G15</f>
        <v>0</v>
      </c>
      <c r="H27" s="31">
        <f>'[2]Bieu 7'!H15</f>
        <v>37290351</v>
      </c>
      <c r="I27" s="31">
        <f>'[2]Bieu 7'!I15</f>
        <v>27804866</v>
      </c>
      <c r="J27" s="31">
        <f>'[2]Bieu 7'!J15</f>
        <v>5615225</v>
      </c>
      <c r="K27" s="31">
        <f>'[2]Bieu 7'!K15</f>
        <v>123675</v>
      </c>
      <c r="L27" s="31">
        <f>'[2]Bieu 7'!L15</f>
        <v>19500</v>
      </c>
      <c r="M27" s="31">
        <f>'[2]Bieu 7'!M15</f>
        <v>20665825</v>
      </c>
      <c r="N27" s="31">
        <f>'[2]Bieu 7'!N15</f>
        <v>807728</v>
      </c>
      <c r="O27" s="31">
        <f>'[2]Bieu 7'!O15</f>
        <v>400</v>
      </c>
      <c r="P27" s="31">
        <f>'[2]Bieu 7'!P15</f>
        <v>0</v>
      </c>
      <c r="Q27" s="31">
        <f>'[2]Bieu 7'!Q15</f>
        <v>572513</v>
      </c>
      <c r="R27" s="31">
        <f>'[2]Bieu 7'!R15</f>
        <v>9485485</v>
      </c>
      <c r="S27" s="31">
        <f t="shared" si="1"/>
        <v>31531951</v>
      </c>
      <c r="T27" s="32">
        <f t="shared" si="2"/>
        <v>0.20710044062071725</v>
      </c>
      <c r="U27" s="32">
        <f t="shared" si="3"/>
        <v>0.7456316514693037</v>
      </c>
      <c r="V27" s="24"/>
    </row>
    <row r="28" spans="1:22" s="12" customFormat="1" ht="20.25" customHeight="1">
      <c r="A28" s="15">
        <v>14</v>
      </c>
      <c r="B28" s="14" t="str">
        <f>'[1]Bieu 7'!B19</f>
        <v>Cần Thơ</v>
      </c>
      <c r="C28" s="31">
        <f>'[1]Bieu 7'!C19</f>
        <v>2532954628.4110003</v>
      </c>
      <c r="D28" s="31">
        <v>1823159058.38</v>
      </c>
      <c r="E28" s="31">
        <v>709795570.0310001</v>
      </c>
      <c r="F28" s="31">
        <f>'[1]Bieu 7'!F19</f>
        <v>118080331</v>
      </c>
      <c r="G28" s="31">
        <f>'[1]Bieu 7'!G19</f>
        <v>15854301</v>
      </c>
      <c r="H28" s="31">
        <f>'[1]Bieu 7'!H19</f>
        <v>2414874297.411</v>
      </c>
      <c r="I28" s="31">
        <f>'[1]Bieu 7'!I19</f>
        <v>2083380827.4109998</v>
      </c>
      <c r="J28" s="31">
        <f>'[1]Bieu 7'!J19</f>
        <v>324311068.436</v>
      </c>
      <c r="K28" s="31">
        <f>'[1]Bieu 7'!K19</f>
        <v>28696694</v>
      </c>
      <c r="L28" s="31">
        <f>'[1]Bieu 7'!L19</f>
        <v>0</v>
      </c>
      <c r="M28" s="31">
        <f>'[1]Bieu 7'!M19</f>
        <v>1228720636.975</v>
      </c>
      <c r="N28" s="31">
        <f>'[1]Bieu 7'!N19</f>
        <v>265519311</v>
      </c>
      <c r="O28" s="31">
        <f>'[1]Bieu 7'!O19</f>
        <v>35680487</v>
      </c>
      <c r="P28" s="31">
        <f>'[1]Bieu 7'!P19</f>
        <v>2558108</v>
      </c>
      <c r="Q28" s="31">
        <f>'[1]Bieu 7'!Q19</f>
        <v>197894522</v>
      </c>
      <c r="R28" s="31">
        <f>'[1]Bieu 7'!R19</f>
        <v>331493470</v>
      </c>
      <c r="S28" s="31">
        <f t="shared" si="1"/>
        <v>2061866534.975</v>
      </c>
      <c r="T28" s="32">
        <f t="shared" si="2"/>
        <v>0.16943986322206864</v>
      </c>
      <c r="U28" s="32">
        <f t="shared" si="3"/>
        <v>0.8627284781011599</v>
      </c>
      <c r="V28" s="24"/>
    </row>
    <row r="29" spans="1:22" s="12" customFormat="1" ht="20.25" customHeight="1">
      <c r="A29" s="13">
        <v>15</v>
      </c>
      <c r="B29" s="14" t="str">
        <f>'[1]Bieu 7'!B20</f>
        <v>Đà Nẵng</v>
      </c>
      <c r="C29" s="31">
        <f>'[1]Bieu 7'!C20</f>
        <v>2305650337</v>
      </c>
      <c r="D29" s="31">
        <v>1855457799</v>
      </c>
      <c r="E29" s="31">
        <v>450192538</v>
      </c>
      <c r="F29" s="31">
        <f>'[1]Bieu 7'!F20</f>
        <v>58761857</v>
      </c>
      <c r="G29" s="31">
        <f>'[1]Bieu 7'!G20</f>
        <v>39224521</v>
      </c>
      <c r="H29" s="31">
        <f>'[1]Bieu 7'!H20</f>
        <v>2246888480</v>
      </c>
      <c r="I29" s="31">
        <f>'[1]Bieu 7'!I20</f>
        <v>2115870420</v>
      </c>
      <c r="J29" s="31">
        <f>'[1]Bieu 7'!J20</f>
        <v>133327921</v>
      </c>
      <c r="K29" s="31">
        <f>'[1]Bieu 7'!K20</f>
        <v>495233088</v>
      </c>
      <c r="L29" s="31">
        <f>'[1]Bieu 7'!L20</f>
        <v>0</v>
      </c>
      <c r="M29" s="31">
        <f>'[1]Bieu 7'!M20</f>
        <v>1445322593</v>
      </c>
      <c r="N29" s="31">
        <f>'[1]Bieu 7'!N20</f>
        <v>13950601</v>
      </c>
      <c r="O29" s="31">
        <f>'[1]Bieu 7'!O20</f>
        <v>8771963</v>
      </c>
      <c r="P29" s="31">
        <f>'[1]Bieu 7'!P20</f>
        <v>1382249</v>
      </c>
      <c r="Q29" s="31">
        <f>'[1]Bieu 7'!Q20</f>
        <v>17882005</v>
      </c>
      <c r="R29" s="31">
        <f>'[1]Bieu 7'!R20</f>
        <v>131018060</v>
      </c>
      <c r="S29" s="31">
        <f t="shared" si="1"/>
        <v>1618327471</v>
      </c>
      <c r="T29" s="32">
        <f t="shared" si="2"/>
        <v>0.29706970855048864</v>
      </c>
      <c r="U29" s="32">
        <f t="shared" si="3"/>
        <v>0.9416891131152179</v>
      </c>
      <c r="V29" s="24"/>
    </row>
    <row r="30" spans="1:22" s="12" customFormat="1" ht="20.25" customHeight="1">
      <c r="A30" s="15">
        <v>16</v>
      </c>
      <c r="B30" s="14" t="str">
        <f>'[2]Bieu 7'!B16</f>
        <v>Đắk Lắc</v>
      </c>
      <c r="C30" s="31">
        <f>'[2]Bieu 7'!C16</f>
        <v>994986519</v>
      </c>
      <c r="D30" s="31">
        <v>594067894</v>
      </c>
      <c r="E30" s="31">
        <v>400918625</v>
      </c>
      <c r="F30" s="31">
        <f>'[2]Bieu 7'!F16</f>
        <v>16851802</v>
      </c>
      <c r="G30" s="31">
        <f>'[2]Bieu 7'!G16</f>
        <v>0</v>
      </c>
      <c r="H30" s="31">
        <f>'[2]Bieu 7'!H16</f>
        <v>978134717</v>
      </c>
      <c r="I30" s="31">
        <f>'[2]Bieu 7'!I16</f>
        <v>865498067</v>
      </c>
      <c r="J30" s="31">
        <f>'[2]Bieu 7'!J16</f>
        <v>119879789</v>
      </c>
      <c r="K30" s="31">
        <f>'[2]Bieu 7'!K16</f>
        <v>52507884</v>
      </c>
      <c r="L30" s="31">
        <f>'[2]Bieu 7'!L16</f>
        <v>17804</v>
      </c>
      <c r="M30" s="31">
        <f>'[2]Bieu 7'!M16</f>
        <v>655067829</v>
      </c>
      <c r="N30" s="31">
        <f>'[2]Bieu 7'!N16</f>
        <v>26199701</v>
      </c>
      <c r="O30" s="31">
        <f>'[2]Bieu 7'!O16</f>
        <v>737074</v>
      </c>
      <c r="P30" s="31">
        <f>'[2]Bieu 7'!P16</f>
        <v>0</v>
      </c>
      <c r="Q30" s="31">
        <f>'[2]Bieu 7'!Q16</f>
        <v>11087986</v>
      </c>
      <c r="R30" s="31">
        <f>'[2]Bieu 7'!R16</f>
        <v>112636650</v>
      </c>
      <c r="S30" s="31">
        <f t="shared" si="1"/>
        <v>805729240</v>
      </c>
      <c r="T30" s="32">
        <f t="shared" si="2"/>
        <v>0.19919799196963428</v>
      </c>
      <c r="U30" s="32">
        <f t="shared" si="3"/>
        <v>0.8848454634700386</v>
      </c>
      <c r="V30" s="24"/>
    </row>
    <row r="31" spans="1:22" s="12" customFormat="1" ht="20.25" customHeight="1">
      <c r="A31" s="13">
        <v>17</v>
      </c>
      <c r="B31" s="14" t="str">
        <f>'[2]Bieu 7'!B17</f>
        <v>Đắk Nông</v>
      </c>
      <c r="C31" s="31">
        <f>'[2]Bieu 7'!C17</f>
        <v>1129412678</v>
      </c>
      <c r="D31" s="31">
        <v>844056552</v>
      </c>
      <c r="E31" s="31">
        <v>285356126</v>
      </c>
      <c r="F31" s="31">
        <f>'[2]Bieu 7'!F17</f>
        <v>12474710</v>
      </c>
      <c r="G31" s="31">
        <f>'[2]Bieu 7'!G17</f>
        <v>0</v>
      </c>
      <c r="H31" s="31">
        <f>'[2]Bieu 7'!H17</f>
        <v>1116937968</v>
      </c>
      <c r="I31" s="31">
        <f>'[2]Bieu 7'!I17</f>
        <v>1043801584</v>
      </c>
      <c r="J31" s="31">
        <f>'[2]Bieu 7'!J17</f>
        <v>66939091</v>
      </c>
      <c r="K31" s="31">
        <f>'[2]Bieu 7'!K17</f>
        <v>5916500</v>
      </c>
      <c r="L31" s="31">
        <f>'[2]Bieu 7'!L17</f>
        <v>0</v>
      </c>
      <c r="M31" s="31">
        <f>'[2]Bieu 7'!M17</f>
        <v>949377608</v>
      </c>
      <c r="N31" s="31">
        <f>'[2]Bieu 7'!N17</f>
        <v>17734877</v>
      </c>
      <c r="O31" s="31">
        <f>'[2]Bieu 7'!O17</f>
        <v>0</v>
      </c>
      <c r="P31" s="31">
        <f>'[2]Bieu 7'!P17</f>
        <v>0</v>
      </c>
      <c r="Q31" s="31">
        <f>'[2]Bieu 7'!Q17</f>
        <v>3833508</v>
      </c>
      <c r="R31" s="31">
        <f>'[2]Bieu 7'!R17</f>
        <v>73136384</v>
      </c>
      <c r="S31" s="31">
        <f t="shared" si="1"/>
        <v>1044082377</v>
      </c>
      <c r="T31" s="32">
        <f t="shared" si="2"/>
        <v>0.0697983142742577</v>
      </c>
      <c r="U31" s="32">
        <f t="shared" si="3"/>
        <v>0.9345206393771727</v>
      </c>
      <c r="V31" s="24"/>
    </row>
    <row r="32" spans="1:22" s="12" customFormat="1" ht="20.25" customHeight="1">
      <c r="A32" s="15">
        <v>18</v>
      </c>
      <c r="B32" s="14" t="str">
        <f>'[2]Bieu 7'!B18</f>
        <v>Điện Biên</v>
      </c>
      <c r="C32" s="31">
        <f>'[2]Bieu 7'!C18</f>
        <v>40023541.405</v>
      </c>
      <c r="D32" s="31">
        <v>15130338</v>
      </c>
      <c r="E32" s="31">
        <v>24893203.405</v>
      </c>
      <c r="F32" s="31">
        <f>'[2]Bieu 7'!F18</f>
        <v>3334346</v>
      </c>
      <c r="G32" s="31">
        <f>'[2]Bieu 7'!G18</f>
        <v>0</v>
      </c>
      <c r="H32" s="31">
        <f>'[2]Bieu 7'!H18</f>
        <v>36689195.405</v>
      </c>
      <c r="I32" s="31">
        <f>'[2]Bieu 7'!I18</f>
        <v>23537624.305</v>
      </c>
      <c r="J32" s="31">
        <f>'[2]Bieu 7'!J18</f>
        <v>4857707.375</v>
      </c>
      <c r="K32" s="31">
        <f>'[2]Bieu 7'!K18</f>
        <v>8571153</v>
      </c>
      <c r="L32" s="31">
        <f>'[2]Bieu 7'!L18</f>
        <v>9800</v>
      </c>
      <c r="M32" s="31">
        <f>'[2]Bieu 7'!M18</f>
        <v>9244612.93</v>
      </c>
      <c r="N32" s="31">
        <f>'[2]Bieu 7'!N18</f>
        <v>854351</v>
      </c>
      <c r="O32" s="31">
        <f>'[2]Bieu 7'!O18</f>
        <v>0</v>
      </c>
      <c r="P32" s="31">
        <f>'[2]Bieu 7'!P18</f>
        <v>0</v>
      </c>
      <c r="Q32" s="31">
        <f>'[2]Bieu 7'!Q18</f>
        <v>0</v>
      </c>
      <c r="R32" s="31">
        <f>'[2]Bieu 7'!R18</f>
        <v>13151571.1</v>
      </c>
      <c r="S32" s="31">
        <f t="shared" si="1"/>
        <v>23250535.03</v>
      </c>
      <c r="T32" s="32">
        <f t="shared" si="2"/>
        <v>0.5709437877358456</v>
      </c>
      <c r="U32" s="32">
        <f t="shared" si="3"/>
        <v>0.6415410325894553</v>
      </c>
      <c r="V32" s="24"/>
    </row>
    <row r="33" spans="1:22" s="12" customFormat="1" ht="20.25" customHeight="1">
      <c r="A33" s="13">
        <v>19</v>
      </c>
      <c r="B33" s="14" t="str">
        <f>'[1]Bieu 7'!B21</f>
        <v>Đồng Nai</v>
      </c>
      <c r="C33" s="31">
        <f>'[1]Bieu 7'!C21</f>
        <v>3479667282</v>
      </c>
      <c r="D33" s="31">
        <v>2203607151.3389997</v>
      </c>
      <c r="E33" s="31">
        <v>1276060130.6610003</v>
      </c>
      <c r="F33" s="31">
        <f>'[1]Bieu 7'!F21</f>
        <v>61833325</v>
      </c>
      <c r="G33" s="31">
        <f>'[1]Bieu 7'!G21</f>
        <v>74209622</v>
      </c>
      <c r="H33" s="31">
        <f>'[1]Bieu 7'!H21</f>
        <v>3417833957</v>
      </c>
      <c r="I33" s="31">
        <f>'[1]Bieu 7'!I21</f>
        <v>3030666800</v>
      </c>
      <c r="J33" s="31">
        <f>'[1]Bieu 7'!J21</f>
        <v>234963245</v>
      </c>
      <c r="K33" s="31">
        <f>'[1]Bieu 7'!K21</f>
        <v>79569667</v>
      </c>
      <c r="L33" s="31">
        <f>'[1]Bieu 7'!L21</f>
        <v>1600</v>
      </c>
      <c r="M33" s="31">
        <f>'[1]Bieu 7'!M21</f>
        <v>2060521695</v>
      </c>
      <c r="N33" s="31">
        <f>'[1]Bieu 7'!N21</f>
        <v>396627866</v>
      </c>
      <c r="O33" s="31">
        <f>'[1]Bieu 7'!O21</f>
        <v>12877672</v>
      </c>
      <c r="P33" s="31">
        <f>'[1]Bieu 7'!P21</f>
        <v>0</v>
      </c>
      <c r="Q33" s="31">
        <f>'[1]Bieu 7'!Q21</f>
        <v>246105055</v>
      </c>
      <c r="R33" s="31">
        <f>'[1]Bieu 7'!R21</f>
        <v>387167157</v>
      </c>
      <c r="S33" s="31">
        <f t="shared" si="1"/>
        <v>3103299445</v>
      </c>
      <c r="T33" s="32">
        <f t="shared" si="2"/>
        <v>0.10378393032186845</v>
      </c>
      <c r="U33" s="32">
        <f t="shared" si="3"/>
        <v>0.8867214844632665</v>
      </c>
      <c r="V33" s="24"/>
    </row>
    <row r="34" spans="1:22" s="12" customFormat="1" ht="20.25" customHeight="1">
      <c r="A34" s="15">
        <v>20</v>
      </c>
      <c r="B34" s="14" t="str">
        <f>'[1]Bieu 7'!B22</f>
        <v>Đồng Tháp</v>
      </c>
      <c r="C34" s="31">
        <f>'[1]Bieu 7'!C22</f>
        <v>1234978230</v>
      </c>
      <c r="D34" s="31">
        <v>806487350</v>
      </c>
      <c r="E34" s="31">
        <v>428490880</v>
      </c>
      <c r="F34" s="31">
        <f>'[1]Bieu 7'!F22</f>
        <v>50619688</v>
      </c>
      <c r="G34" s="31">
        <f>'[1]Bieu 7'!G22</f>
        <v>0</v>
      </c>
      <c r="H34" s="31">
        <f>'[1]Bieu 7'!H22</f>
        <v>1184358542</v>
      </c>
      <c r="I34" s="31">
        <f>'[1]Bieu 7'!I22</f>
        <v>1033014766</v>
      </c>
      <c r="J34" s="31">
        <f>'[1]Bieu 7'!J22</f>
        <v>158767954</v>
      </c>
      <c r="K34" s="31">
        <f>'[1]Bieu 7'!K22</f>
        <v>16977787</v>
      </c>
      <c r="L34" s="31">
        <f>'[1]Bieu 7'!L22</f>
        <v>12880</v>
      </c>
      <c r="M34" s="31">
        <f>'[1]Bieu 7'!M22</f>
        <v>809966366</v>
      </c>
      <c r="N34" s="31">
        <f>'[1]Bieu 7'!N22</f>
        <v>20240372</v>
      </c>
      <c r="O34" s="31">
        <f>'[1]Bieu 7'!O22</f>
        <v>2111155</v>
      </c>
      <c r="P34" s="31">
        <f>'[1]Bieu 7'!P22</f>
        <v>850000</v>
      </c>
      <c r="Q34" s="31">
        <f>'[1]Bieu 7'!Q22</f>
        <v>24088252</v>
      </c>
      <c r="R34" s="31">
        <f>'[1]Bieu 7'!R22</f>
        <v>151343776</v>
      </c>
      <c r="S34" s="31">
        <f t="shared" si="1"/>
        <v>1008599921</v>
      </c>
      <c r="T34" s="32">
        <f t="shared" si="2"/>
        <v>0.17014144113405635</v>
      </c>
      <c r="U34" s="32">
        <f t="shared" si="3"/>
        <v>0.8722145611881778</v>
      </c>
      <c r="V34" s="24"/>
    </row>
    <row r="35" spans="1:22" s="12" customFormat="1" ht="20.25" customHeight="1">
      <c r="A35" s="13">
        <v>21</v>
      </c>
      <c r="B35" s="14" t="str">
        <f>'[2]Bieu 7'!B19</f>
        <v>Gia Lai</v>
      </c>
      <c r="C35" s="31">
        <f>'[2]Bieu 7'!C19</f>
        <v>907597712</v>
      </c>
      <c r="D35" s="31">
        <v>671617230</v>
      </c>
      <c r="E35" s="31">
        <v>235980482</v>
      </c>
      <c r="F35" s="31">
        <f>'[2]Bieu 7'!F19</f>
        <v>14083005</v>
      </c>
      <c r="G35" s="31">
        <f>'[2]Bieu 7'!G19</f>
        <v>4070610</v>
      </c>
      <c r="H35" s="31">
        <f>'[2]Bieu 7'!H19</f>
        <v>895004046.0391574</v>
      </c>
      <c r="I35" s="31">
        <f>'[2]Bieu 7'!I19</f>
        <v>790431050.0391574</v>
      </c>
      <c r="J35" s="31">
        <f>'[2]Bieu 7'!J19</f>
        <v>89425639</v>
      </c>
      <c r="K35" s="31">
        <f>'[2]Bieu 7'!K19</f>
        <v>28392836</v>
      </c>
      <c r="L35" s="31">
        <f>'[2]Bieu 7'!L19</f>
        <v>17852</v>
      </c>
      <c r="M35" s="31">
        <f>'[2]Bieu 7'!M19</f>
        <v>627577808</v>
      </c>
      <c r="N35" s="31">
        <f>'[2]Bieu 7'!N19</f>
        <v>32115806</v>
      </c>
      <c r="O35" s="31">
        <f>'[2]Bieu 7'!O19</f>
        <v>9648248</v>
      </c>
      <c r="P35" s="31">
        <f>'[2]Bieu 7'!P19</f>
        <v>627801</v>
      </c>
      <c r="Q35" s="31">
        <f>'[2]Bieu 7'!Q19</f>
        <v>2625060.0391574088</v>
      </c>
      <c r="R35" s="31">
        <f>'[2]Bieu 7'!R19</f>
        <v>104572996</v>
      </c>
      <c r="S35" s="31">
        <f t="shared" si="1"/>
        <v>777167719.0391574</v>
      </c>
      <c r="T35" s="32">
        <f t="shared" si="2"/>
        <v>0.14907856541587336</v>
      </c>
      <c r="U35" s="32">
        <f t="shared" si="3"/>
        <v>0.8831591918910444</v>
      </c>
      <c r="V35" s="24"/>
    </row>
    <row r="36" spans="1:22" s="12" customFormat="1" ht="20.25" customHeight="1">
      <c r="A36" s="15">
        <v>22</v>
      </c>
      <c r="B36" s="14" t="str">
        <f>'[2]Bieu 7'!B20</f>
        <v>Hà Giang</v>
      </c>
      <c r="C36" s="31">
        <f>'[2]Bieu 7'!C20</f>
        <v>56274936</v>
      </c>
      <c r="D36" s="31">
        <v>20867769</v>
      </c>
      <c r="E36" s="31">
        <v>35407167</v>
      </c>
      <c r="F36" s="31">
        <f>'[2]Bieu 7'!F20</f>
        <v>1538630</v>
      </c>
      <c r="G36" s="31">
        <f>'[2]Bieu 7'!G20</f>
        <v>404918</v>
      </c>
      <c r="H36" s="31">
        <f>'[2]Bieu 7'!H20</f>
        <v>56036586</v>
      </c>
      <c r="I36" s="31">
        <f>'[2]Bieu 7'!I20</f>
        <v>45261627</v>
      </c>
      <c r="J36" s="31">
        <f>'[2]Bieu 7'!J20</f>
        <v>4558234</v>
      </c>
      <c r="K36" s="31">
        <f>'[2]Bieu 7'!K20</f>
        <v>1637104</v>
      </c>
      <c r="L36" s="31">
        <f>'[2]Bieu 7'!L20</f>
        <v>13800</v>
      </c>
      <c r="M36" s="31">
        <f>'[2]Bieu 7'!M20</f>
        <v>36492920</v>
      </c>
      <c r="N36" s="31">
        <f>'[2]Bieu 7'!N20</f>
        <v>2202320</v>
      </c>
      <c r="O36" s="31">
        <f>'[2]Bieu 7'!O20</f>
        <v>0</v>
      </c>
      <c r="P36" s="31">
        <f>'[2]Bieu 7'!P20</f>
        <v>0</v>
      </c>
      <c r="Q36" s="31">
        <f>'[2]Bieu 7'!Q20</f>
        <v>357249</v>
      </c>
      <c r="R36" s="31">
        <f>'[2]Bieu 7'!R20</f>
        <v>10774959</v>
      </c>
      <c r="S36" s="31">
        <f t="shared" si="1"/>
        <v>49827448</v>
      </c>
      <c r="T36" s="32">
        <f t="shared" si="2"/>
        <v>0.13718327005787928</v>
      </c>
      <c r="U36" s="32">
        <f t="shared" si="3"/>
        <v>0.8077156413490286</v>
      </c>
      <c r="V36" s="24"/>
    </row>
    <row r="37" spans="1:22" s="12" customFormat="1" ht="20.25" customHeight="1">
      <c r="A37" s="13">
        <v>23</v>
      </c>
      <c r="B37" s="14" t="str">
        <f>'[2]Bieu 7'!B21</f>
        <v>Hà Nam</v>
      </c>
      <c r="C37" s="31">
        <f>'[2]Bieu 7'!C21</f>
        <v>195212091</v>
      </c>
      <c r="D37" s="31">
        <v>162368189</v>
      </c>
      <c r="E37" s="31">
        <v>32843902</v>
      </c>
      <c r="F37" s="31">
        <f>'[2]Bieu 7'!F21</f>
        <v>279437</v>
      </c>
      <c r="G37" s="31">
        <f>'[2]Bieu 7'!G21</f>
        <v>0</v>
      </c>
      <c r="H37" s="31">
        <f>'[2]Bieu 7'!H21</f>
        <v>194932654</v>
      </c>
      <c r="I37" s="31">
        <f>'[2]Bieu 7'!I21</f>
        <v>177457220</v>
      </c>
      <c r="J37" s="31">
        <f>'[2]Bieu 7'!J21</f>
        <v>15122541</v>
      </c>
      <c r="K37" s="31">
        <f>'[2]Bieu 7'!K21</f>
        <v>591115</v>
      </c>
      <c r="L37" s="31">
        <f>'[2]Bieu 7'!L21</f>
        <v>0</v>
      </c>
      <c r="M37" s="31">
        <f>'[2]Bieu 7'!M21</f>
        <v>156374024</v>
      </c>
      <c r="N37" s="31">
        <f>'[2]Bieu 7'!N21</f>
        <v>1930000</v>
      </c>
      <c r="O37" s="31">
        <f>'[2]Bieu 7'!O21</f>
        <v>480900</v>
      </c>
      <c r="P37" s="31">
        <f>'[2]Bieu 7'!P21</f>
        <v>0</v>
      </c>
      <c r="Q37" s="31">
        <f>'[2]Bieu 7'!Q21</f>
        <v>2958640</v>
      </c>
      <c r="R37" s="31">
        <f>'[2]Bieu 7'!R21</f>
        <v>17475434</v>
      </c>
      <c r="S37" s="31">
        <f t="shared" si="1"/>
        <v>179218998</v>
      </c>
      <c r="T37" s="32">
        <f t="shared" si="2"/>
        <v>0.08854898098820663</v>
      </c>
      <c r="U37" s="32">
        <f t="shared" si="3"/>
        <v>0.910351428345094</v>
      </c>
      <c r="V37" s="24"/>
    </row>
    <row r="38" spans="1:22" s="12" customFormat="1" ht="20.25" customHeight="1">
      <c r="A38" s="15">
        <v>24</v>
      </c>
      <c r="B38" s="14" t="str">
        <f>'[2]Bieu 7'!B22</f>
        <v>Hà Nội</v>
      </c>
      <c r="C38" s="31">
        <f>'[2]Bieu 7'!C22</f>
        <v>12565425030.809</v>
      </c>
      <c r="D38" s="31">
        <v>6495503758.788001</v>
      </c>
      <c r="E38" s="31">
        <v>6069921272.020999</v>
      </c>
      <c r="F38" s="31">
        <f>'[2]Bieu 7'!F22</f>
        <v>942455525.9000001</v>
      </c>
      <c r="G38" s="31">
        <f>'[2]Bieu 7'!G22</f>
        <v>0</v>
      </c>
      <c r="H38" s="31">
        <f>'[2]Bieu 7'!H22</f>
        <v>11622969504.909</v>
      </c>
      <c r="I38" s="31">
        <f>'[2]Bieu 7'!I22</f>
        <v>11002020091.936</v>
      </c>
      <c r="J38" s="31">
        <f>'[2]Bieu 7'!J22</f>
        <v>540415588.5929999</v>
      </c>
      <c r="K38" s="31">
        <f>'[2]Bieu 7'!K22</f>
        <v>220165273.32</v>
      </c>
      <c r="L38" s="31">
        <f>'[2]Bieu 7'!L22</f>
        <v>215289</v>
      </c>
      <c r="M38" s="31">
        <f>'[2]Bieu 7'!M22</f>
        <v>9564568374.023</v>
      </c>
      <c r="N38" s="31">
        <f>'[2]Bieu 7'!N22</f>
        <v>207163244</v>
      </c>
      <c r="O38" s="31">
        <f>'[2]Bieu 7'!O22</f>
        <v>79320387</v>
      </c>
      <c r="P38" s="31">
        <f>'[2]Bieu 7'!P22</f>
        <v>12695070</v>
      </c>
      <c r="Q38" s="31">
        <f>'[2]Bieu 7'!Q22</f>
        <v>377476866</v>
      </c>
      <c r="R38" s="31">
        <f>'[2]Bieu 7'!R22</f>
        <v>620949412.973</v>
      </c>
      <c r="S38" s="31">
        <f t="shared" si="1"/>
        <v>10862173353.996</v>
      </c>
      <c r="T38" s="32">
        <f t="shared" si="2"/>
        <v>0.06915058730629206</v>
      </c>
      <c r="U38" s="32">
        <f t="shared" si="3"/>
        <v>0.9465756653056054</v>
      </c>
      <c r="V38" s="24"/>
    </row>
    <row r="39" spans="1:22" s="12" customFormat="1" ht="20.25" customHeight="1">
      <c r="A39" s="13">
        <v>25</v>
      </c>
      <c r="B39" s="14" t="str">
        <f>'[2]Bieu 7'!B23</f>
        <v>Hà Tĩnh</v>
      </c>
      <c r="C39" s="31">
        <f>'[2]Bieu 7'!C23</f>
        <v>348574085</v>
      </c>
      <c r="D39" s="31">
        <v>42970557</v>
      </c>
      <c r="E39" s="31">
        <v>305603528</v>
      </c>
      <c r="F39" s="31">
        <f>'[2]Bieu 7'!F23</f>
        <v>3186279</v>
      </c>
      <c r="G39" s="31">
        <f>'[2]Bieu 7'!G23</f>
        <v>0</v>
      </c>
      <c r="H39" s="31">
        <f>'[2]Bieu 7'!H23</f>
        <v>345387806</v>
      </c>
      <c r="I39" s="31">
        <f>'[2]Bieu 7'!I23</f>
        <v>332238084</v>
      </c>
      <c r="J39" s="31">
        <f>'[2]Bieu 7'!J23</f>
        <v>13023760</v>
      </c>
      <c r="K39" s="31">
        <f>'[2]Bieu 7'!K23</f>
        <v>5299374</v>
      </c>
      <c r="L39" s="31">
        <f>'[2]Bieu 7'!L23</f>
        <v>0</v>
      </c>
      <c r="M39" s="31">
        <f>'[2]Bieu 7'!M23</f>
        <v>312274613</v>
      </c>
      <c r="N39" s="31">
        <f>'[2]Bieu 7'!N23</f>
        <v>1302176</v>
      </c>
      <c r="O39" s="31">
        <f>'[2]Bieu 7'!O23</f>
        <v>56665</v>
      </c>
      <c r="P39" s="31">
        <f>'[2]Bieu 7'!P23</f>
        <v>0</v>
      </c>
      <c r="Q39" s="31">
        <f>'[2]Bieu 7'!Q23</f>
        <v>281496</v>
      </c>
      <c r="R39" s="31">
        <f>'[2]Bieu 7'!R23</f>
        <v>13149722</v>
      </c>
      <c r="S39" s="31">
        <f t="shared" si="1"/>
        <v>327064672</v>
      </c>
      <c r="T39" s="32">
        <f t="shared" si="2"/>
        <v>0.055150613016417466</v>
      </c>
      <c r="U39" s="32">
        <f t="shared" si="3"/>
        <v>0.9619276599475547</v>
      </c>
      <c r="V39" s="24"/>
    </row>
    <row r="40" spans="1:22" s="12" customFormat="1" ht="20.25" customHeight="1">
      <c r="A40" s="15">
        <v>26</v>
      </c>
      <c r="B40" s="14" t="str">
        <f>'[2]Bieu 7'!B24</f>
        <v>Hải Dương</v>
      </c>
      <c r="C40" s="31">
        <f>'[2]Bieu 7'!C24</f>
        <v>1400670248</v>
      </c>
      <c r="D40" s="31">
        <v>1253488358</v>
      </c>
      <c r="E40" s="31">
        <v>147181890</v>
      </c>
      <c r="F40" s="31">
        <f>'[2]Bieu 7'!F24</f>
        <v>17427808</v>
      </c>
      <c r="G40" s="31">
        <f>'[2]Bieu 7'!G24</f>
        <v>0</v>
      </c>
      <c r="H40" s="31">
        <f>'[2]Bieu 7'!H24</f>
        <v>1383242440</v>
      </c>
      <c r="I40" s="31">
        <f>'[2]Bieu 7'!I24</f>
        <v>1351836981</v>
      </c>
      <c r="J40" s="31">
        <f>'[2]Bieu 7'!J24</f>
        <v>33579654</v>
      </c>
      <c r="K40" s="31">
        <f>'[2]Bieu 7'!K24</f>
        <v>4912315</v>
      </c>
      <c r="L40" s="31">
        <f>'[2]Bieu 7'!L24</f>
        <v>33036</v>
      </c>
      <c r="M40" s="31">
        <f>'[2]Bieu 7'!M24</f>
        <v>246689405</v>
      </c>
      <c r="N40" s="31">
        <f>'[2]Bieu 7'!N24</f>
        <v>7198343</v>
      </c>
      <c r="O40" s="31">
        <f>'[2]Bieu 7'!O24</f>
        <v>1048333851</v>
      </c>
      <c r="P40" s="31">
        <f>'[2]Bieu 7'!P24</f>
        <v>0</v>
      </c>
      <c r="Q40" s="31">
        <f>'[2]Bieu 7'!Q24</f>
        <v>11090377</v>
      </c>
      <c r="R40" s="31">
        <f>'[2]Bieu 7'!R24</f>
        <v>31405459</v>
      </c>
      <c r="S40" s="31">
        <f t="shared" si="1"/>
        <v>1344717435</v>
      </c>
      <c r="T40" s="32">
        <f t="shared" si="2"/>
        <v>0.028498262395146003</v>
      </c>
      <c r="U40" s="32">
        <f t="shared" si="3"/>
        <v>0.9772957667493198</v>
      </c>
      <c r="V40" s="24"/>
    </row>
    <row r="41" spans="1:22" s="12" customFormat="1" ht="20.25" customHeight="1">
      <c r="A41" s="13">
        <v>27</v>
      </c>
      <c r="B41" s="14" t="str">
        <f>'[2]Bieu 7'!B25</f>
        <v>Hải Phòng</v>
      </c>
      <c r="C41" s="31">
        <f>'[2]Bieu 7'!C25</f>
        <v>3446016553</v>
      </c>
      <c r="D41" s="31">
        <v>2857248833</v>
      </c>
      <c r="E41" s="31">
        <v>588767720</v>
      </c>
      <c r="F41" s="31">
        <f>'[2]Bieu 7'!F25</f>
        <v>131212067</v>
      </c>
      <c r="G41" s="31">
        <f>'[2]Bieu 7'!G25</f>
        <v>13954715</v>
      </c>
      <c r="H41" s="31">
        <f>'[2]Bieu 7'!H25</f>
        <v>3314804486</v>
      </c>
      <c r="I41" s="31">
        <f>'[2]Bieu 7'!I25</f>
        <v>3023767327</v>
      </c>
      <c r="J41" s="31">
        <f>'[2]Bieu 7'!J25</f>
        <v>104379032</v>
      </c>
      <c r="K41" s="31">
        <f>'[2]Bieu 7'!K25</f>
        <v>56918080</v>
      </c>
      <c r="L41" s="31">
        <f>'[2]Bieu 7'!L25</f>
        <v>3350</v>
      </c>
      <c r="M41" s="31">
        <f>'[2]Bieu 7'!M25</f>
        <v>2725010941</v>
      </c>
      <c r="N41" s="31">
        <f>'[2]Bieu 7'!N25</f>
        <v>13863208</v>
      </c>
      <c r="O41" s="31">
        <f>'[2]Bieu 7'!O25</f>
        <v>9653406</v>
      </c>
      <c r="P41" s="31">
        <f>'[2]Bieu 7'!P25</f>
        <v>0</v>
      </c>
      <c r="Q41" s="31">
        <f>'[2]Bieu 7'!Q25</f>
        <v>113939310</v>
      </c>
      <c r="R41" s="31">
        <f>'[2]Bieu 7'!R25</f>
        <v>291037159</v>
      </c>
      <c r="S41" s="31">
        <f t="shared" si="1"/>
        <v>3153504024</v>
      </c>
      <c r="T41" s="32">
        <f t="shared" si="2"/>
        <v>0.05334420428440591</v>
      </c>
      <c r="U41" s="32">
        <f t="shared" si="3"/>
        <v>0.9122008069467781</v>
      </c>
      <c r="V41" s="24"/>
    </row>
    <row r="42" spans="1:22" s="12" customFormat="1" ht="20.25" customHeight="1">
      <c r="A42" s="15">
        <v>28</v>
      </c>
      <c r="B42" s="14" t="str">
        <f>'[1]Bieu 7'!B23</f>
        <v>Hậu Giang</v>
      </c>
      <c r="C42" s="31">
        <f>'[1]Bieu 7'!C23</f>
        <v>656116343</v>
      </c>
      <c r="D42" s="31">
        <v>382887689</v>
      </c>
      <c r="E42" s="31">
        <v>273228654</v>
      </c>
      <c r="F42" s="31">
        <f>'[1]Bieu 7'!F23</f>
        <v>85762114</v>
      </c>
      <c r="G42" s="31">
        <f>'[1]Bieu 7'!G23</f>
        <v>151486185</v>
      </c>
      <c r="H42" s="31">
        <f>'[1]Bieu 7'!H23</f>
        <v>570354229</v>
      </c>
      <c r="I42" s="31">
        <f>'[1]Bieu 7'!I23</f>
        <v>543425889</v>
      </c>
      <c r="J42" s="31">
        <f>'[1]Bieu 7'!J23</f>
        <v>51177391</v>
      </c>
      <c r="K42" s="31">
        <f>'[1]Bieu 7'!K23</f>
        <v>17146630</v>
      </c>
      <c r="L42" s="31">
        <f>'[1]Bieu 7'!L23</f>
        <v>400</v>
      </c>
      <c r="M42" s="31">
        <f>'[1]Bieu 7'!M23</f>
        <v>453277569</v>
      </c>
      <c r="N42" s="31">
        <f>'[1]Bieu 7'!N23</f>
        <v>7430377</v>
      </c>
      <c r="O42" s="31">
        <f>'[1]Bieu 7'!O23</f>
        <v>214567</v>
      </c>
      <c r="P42" s="31">
        <f>'[1]Bieu 7'!P23</f>
        <v>652000</v>
      </c>
      <c r="Q42" s="31">
        <f>'[1]Bieu 7'!Q23</f>
        <v>13526955</v>
      </c>
      <c r="R42" s="31">
        <f>'[1]Bieu 7'!R23</f>
        <v>26928340</v>
      </c>
      <c r="S42" s="31">
        <f t="shared" si="1"/>
        <v>502029808</v>
      </c>
      <c r="T42" s="32">
        <f t="shared" si="2"/>
        <v>0.12572905042439006</v>
      </c>
      <c r="U42" s="32">
        <f t="shared" si="3"/>
        <v>0.952786639195762</v>
      </c>
      <c r="V42" s="24"/>
    </row>
    <row r="43" spans="1:22" s="12" customFormat="1" ht="20.25" customHeight="1">
      <c r="A43" s="13">
        <v>29</v>
      </c>
      <c r="B43" s="14" t="str">
        <f>'[2]Bieu 7'!B26</f>
        <v>Hòa Bình</v>
      </c>
      <c r="C43" s="31">
        <f>'[2]Bieu 7'!C26</f>
        <v>149836534</v>
      </c>
      <c r="D43" s="31">
        <v>61818717.300000004</v>
      </c>
      <c r="E43" s="31">
        <v>88017816.69999999</v>
      </c>
      <c r="F43" s="31">
        <f>'[2]Bieu 7'!F26</f>
        <v>27723544.5</v>
      </c>
      <c r="G43" s="31">
        <f>'[2]Bieu 7'!G26</f>
        <v>0</v>
      </c>
      <c r="H43" s="31">
        <f>'[2]Bieu 7'!H26</f>
        <v>122112989.5</v>
      </c>
      <c r="I43" s="31">
        <f>'[2]Bieu 7'!I26</f>
        <v>112854374.5</v>
      </c>
      <c r="J43" s="31">
        <f>'[2]Bieu 7'!J26</f>
        <v>12010629.5</v>
      </c>
      <c r="K43" s="31">
        <f>'[2]Bieu 7'!K26</f>
        <v>612265</v>
      </c>
      <c r="L43" s="31">
        <f>'[2]Bieu 7'!L26</f>
        <v>4500</v>
      </c>
      <c r="M43" s="31">
        <f>'[2]Bieu 7'!M26</f>
        <v>92306900</v>
      </c>
      <c r="N43" s="31">
        <f>'[2]Bieu 7'!N26</f>
        <v>3364951</v>
      </c>
      <c r="O43" s="31">
        <f>'[2]Bieu 7'!O26</f>
        <v>0</v>
      </c>
      <c r="P43" s="31">
        <f>'[2]Bieu 7'!P26</f>
        <v>0</v>
      </c>
      <c r="Q43" s="31">
        <f>'[2]Bieu 7'!Q26</f>
        <v>4555129</v>
      </c>
      <c r="R43" s="31">
        <f>'[2]Bieu 7'!R26</f>
        <v>9258615</v>
      </c>
      <c r="S43" s="31">
        <f t="shared" si="1"/>
        <v>109485595</v>
      </c>
      <c r="T43" s="32">
        <f t="shared" si="2"/>
        <v>0.1118910503553409</v>
      </c>
      <c r="U43" s="32">
        <f t="shared" si="3"/>
        <v>0.9241799333722805</v>
      </c>
      <c r="V43" s="24"/>
    </row>
    <row r="44" spans="1:22" s="12" customFormat="1" ht="20.25" customHeight="1">
      <c r="A44" s="15">
        <v>30</v>
      </c>
      <c r="B44" s="14" t="str">
        <f>'[1]Bieu 7'!B24</f>
        <v>Hồ Chí Minh</v>
      </c>
      <c r="C44" s="31">
        <f>'[1]Bieu 7'!C24</f>
        <v>46914990971.175995</v>
      </c>
      <c r="D44" s="31">
        <v>36473414088.838</v>
      </c>
      <c r="E44" s="31">
        <v>10441576882.337997</v>
      </c>
      <c r="F44" s="31">
        <f>'[1]Bieu 7'!F24</f>
        <v>1393405853.2830005</v>
      </c>
      <c r="G44" s="31">
        <f>'[1]Bieu 7'!G24</f>
        <v>413819700</v>
      </c>
      <c r="H44" s="31">
        <f>'[1]Bieu 7'!H24</f>
        <v>45696856441.645</v>
      </c>
      <c r="I44" s="31">
        <f>'[1]Bieu 7'!I24</f>
        <v>32512700618.974</v>
      </c>
      <c r="J44" s="31">
        <f>'[1]Bieu 7'!J24</f>
        <v>2621502510.4309998</v>
      </c>
      <c r="K44" s="31">
        <f>'[1]Bieu 7'!K24</f>
        <v>1001530836.363</v>
      </c>
      <c r="L44" s="31">
        <f>'[1]Bieu 7'!L24</f>
        <v>148422</v>
      </c>
      <c r="M44" s="31">
        <f>'[1]Bieu 7'!M24</f>
        <v>25194276258.863</v>
      </c>
      <c r="N44" s="31">
        <f>'[1]Bieu 7'!N24</f>
        <v>1421006968.592</v>
      </c>
      <c r="O44" s="31">
        <f>'[1]Bieu 7'!O24</f>
        <v>606380064</v>
      </c>
      <c r="P44" s="31">
        <f>'[1]Bieu 7'!P24</f>
        <v>10500459</v>
      </c>
      <c r="Q44" s="31">
        <f>'[1]Bieu 7'!Q24</f>
        <v>1657355099.725</v>
      </c>
      <c r="R44" s="31">
        <f>'[1]Bieu 7'!R24</f>
        <v>13184155822.671</v>
      </c>
      <c r="S44" s="31">
        <f t="shared" si="1"/>
        <v>42073674672.851</v>
      </c>
      <c r="T44" s="32">
        <f t="shared" si="2"/>
        <v>0.11143896692111627</v>
      </c>
      <c r="U44" s="32">
        <f t="shared" si="3"/>
        <v>0.7114865912164615</v>
      </c>
      <c r="V44" s="24"/>
    </row>
    <row r="45" spans="1:22" s="12" customFormat="1" ht="20.25" customHeight="1">
      <c r="A45" s="13">
        <v>31</v>
      </c>
      <c r="B45" s="14" t="str">
        <f>'[2]Bieu 7'!B27</f>
        <v>Hưng Yên</v>
      </c>
      <c r="C45" s="31">
        <f>'[2]Bieu 7'!C27</f>
        <v>491419920.787</v>
      </c>
      <c r="D45" s="31">
        <v>287961119.878</v>
      </c>
      <c r="E45" s="31">
        <v>203458800.90899998</v>
      </c>
      <c r="F45" s="31">
        <f>'[2]Bieu 7'!F27</f>
        <v>8891667.175</v>
      </c>
      <c r="G45" s="31">
        <f>'[2]Bieu 7'!G27</f>
        <v>21449123</v>
      </c>
      <c r="H45" s="31">
        <f>'[2]Bieu 7'!H27</f>
        <v>482528453.988</v>
      </c>
      <c r="I45" s="31">
        <f>'[2]Bieu 7'!I27</f>
        <v>451119082.122</v>
      </c>
      <c r="J45" s="31">
        <f>'[2]Bieu 7'!J27</f>
        <v>28113178.796</v>
      </c>
      <c r="K45" s="31">
        <f>'[2]Bieu 7'!K27</f>
        <v>21579767.028</v>
      </c>
      <c r="L45" s="31">
        <f>'[2]Bieu 7'!L27</f>
        <v>4038</v>
      </c>
      <c r="M45" s="31">
        <f>'[2]Bieu 7'!M27</f>
        <v>297519028.635</v>
      </c>
      <c r="N45" s="31">
        <f>'[2]Bieu 7'!N27</f>
        <v>28747374.55</v>
      </c>
      <c r="O45" s="31">
        <f>'[2]Bieu 7'!O27</f>
        <v>1752000</v>
      </c>
      <c r="P45" s="31">
        <f>'[2]Bieu 7'!P27</f>
        <v>0</v>
      </c>
      <c r="Q45" s="31">
        <f>'[2]Bieu 7'!Q27</f>
        <v>73403695.113</v>
      </c>
      <c r="R45" s="31">
        <f>'[2]Bieu 7'!R27</f>
        <v>31409371.866</v>
      </c>
      <c r="S45" s="31">
        <f t="shared" si="1"/>
        <v>432831470.164</v>
      </c>
      <c r="T45" s="32">
        <f t="shared" si="2"/>
        <v>0.11016378112455909</v>
      </c>
      <c r="U45" s="32">
        <f t="shared" si="3"/>
        <v>0.9349066949183868</v>
      </c>
      <c r="V45" s="24"/>
    </row>
    <row r="46" spans="1:22" s="12" customFormat="1" ht="20.25" customHeight="1">
      <c r="A46" s="15">
        <v>32</v>
      </c>
      <c r="B46" s="14" t="str">
        <f>'[1]Bieu 7'!B25</f>
        <v>Kiên Giang</v>
      </c>
      <c r="C46" s="31">
        <f>'[1]Bieu 7'!C25</f>
        <v>1184015021</v>
      </c>
      <c r="D46" s="31">
        <v>761741772</v>
      </c>
      <c r="E46" s="31">
        <v>422273249</v>
      </c>
      <c r="F46" s="31">
        <f>'[1]Bieu 7'!F25</f>
        <v>18497553</v>
      </c>
      <c r="G46" s="31">
        <f>'[1]Bieu 7'!G25</f>
        <v>0</v>
      </c>
      <c r="H46" s="31">
        <f>'[1]Bieu 7'!H25</f>
        <v>1165517468</v>
      </c>
      <c r="I46" s="31">
        <f>'[1]Bieu 7'!I25</f>
        <v>1041090510</v>
      </c>
      <c r="J46" s="31">
        <f>'[1]Bieu 7'!J25</f>
        <v>127476568</v>
      </c>
      <c r="K46" s="31">
        <f>'[1]Bieu 7'!K25</f>
        <v>27798736</v>
      </c>
      <c r="L46" s="31">
        <f>'[1]Bieu 7'!L25</f>
        <v>26409</v>
      </c>
      <c r="M46" s="31">
        <f>'[1]Bieu 7'!M25</f>
        <v>832936402</v>
      </c>
      <c r="N46" s="31">
        <f>'[1]Bieu 7'!N25</f>
        <v>23903928</v>
      </c>
      <c r="O46" s="31">
        <f>'[1]Bieu 7'!O25</f>
        <v>14944558</v>
      </c>
      <c r="P46" s="31">
        <f>'[1]Bieu 7'!P25</f>
        <v>0</v>
      </c>
      <c r="Q46" s="31">
        <f>'[1]Bieu 7'!Q25</f>
        <v>14003909</v>
      </c>
      <c r="R46" s="31">
        <f>'[1]Bieu 7'!R25</f>
        <v>124426958</v>
      </c>
      <c r="S46" s="31">
        <f aca="true" t="shared" si="4" ref="S46:S77">M46+N46+O46+P46+Q46+R46</f>
        <v>1010215755</v>
      </c>
      <c r="T46" s="32">
        <f aca="true" t="shared" si="5" ref="T46:T77">(J46+K46+L46)/I46</f>
        <v>0.14917215314929727</v>
      </c>
      <c r="U46" s="32">
        <f aca="true" t="shared" si="6" ref="U46:U77">I46/H46</f>
        <v>0.8932431633019506</v>
      </c>
      <c r="V46" s="24"/>
    </row>
    <row r="47" spans="1:22" s="12" customFormat="1" ht="20.25" customHeight="1">
      <c r="A47" s="13">
        <v>33</v>
      </c>
      <c r="B47" s="14" t="str">
        <f>'[1]Bieu 7'!B26</f>
        <v>Kon Tum</v>
      </c>
      <c r="C47" s="31">
        <f>'[1]Bieu 7'!C26</f>
        <v>727271251.6559999</v>
      </c>
      <c r="D47" s="31">
        <v>238360067.75</v>
      </c>
      <c r="E47" s="31">
        <v>488911183.9059999</v>
      </c>
      <c r="F47" s="31">
        <f>'[1]Bieu 7'!F26</f>
        <v>4159172.4519999996</v>
      </c>
      <c r="G47" s="31">
        <f>'[1]Bieu 7'!G26</f>
        <v>43292.304</v>
      </c>
      <c r="H47" s="31">
        <f>'[1]Bieu 7'!H26</f>
        <v>723112079.204</v>
      </c>
      <c r="I47" s="31">
        <f>'[1]Bieu 7'!I26</f>
        <v>698906130.0279999</v>
      </c>
      <c r="J47" s="31">
        <f>'[1]Bieu 7'!J26</f>
        <v>30003125.471999995</v>
      </c>
      <c r="K47" s="31">
        <f>'[1]Bieu 7'!K26</f>
        <v>4898974.407</v>
      </c>
      <c r="L47" s="31">
        <f>'[1]Bieu 7'!L26</f>
        <v>0</v>
      </c>
      <c r="M47" s="31">
        <f>'[1]Bieu 7'!M26</f>
        <v>661893953.028</v>
      </c>
      <c r="N47" s="31">
        <f>'[1]Bieu 7'!N26</f>
        <v>2037997.121</v>
      </c>
      <c r="O47" s="31">
        <f>'[1]Bieu 7'!O26</f>
        <v>72080</v>
      </c>
      <c r="P47" s="31">
        <f>'[1]Bieu 7'!P26</f>
        <v>0</v>
      </c>
      <c r="Q47" s="31">
        <f>'[1]Bieu 7'!Q26</f>
        <v>0</v>
      </c>
      <c r="R47" s="31">
        <f>'[1]Bieu 7'!R26</f>
        <v>24205949.17599999</v>
      </c>
      <c r="S47" s="31">
        <f t="shared" si="4"/>
        <v>688209979.325</v>
      </c>
      <c r="T47" s="32">
        <f t="shared" si="5"/>
        <v>0.04993817964882027</v>
      </c>
      <c r="U47" s="32">
        <f t="shared" si="6"/>
        <v>0.9665253148548618</v>
      </c>
      <c r="V47" s="24"/>
    </row>
    <row r="48" spans="1:22" s="12" customFormat="1" ht="20.25" customHeight="1">
      <c r="A48" s="15">
        <v>34</v>
      </c>
      <c r="B48" s="14" t="str">
        <f>'[1]Bieu 7'!B27</f>
        <v>Khánh Hòa</v>
      </c>
      <c r="C48" s="31">
        <f>'[1]Bieu 7'!C27</f>
        <v>1658481365.1880002</v>
      </c>
      <c r="D48" s="31">
        <v>905907949.4069998</v>
      </c>
      <c r="E48" s="31">
        <v>752573415.7810004</v>
      </c>
      <c r="F48" s="31">
        <f>'[1]Bieu 7'!F27</f>
        <v>19586175.689999998</v>
      </c>
      <c r="G48" s="31">
        <f>'[1]Bieu 7'!G27</f>
        <v>0</v>
      </c>
      <c r="H48" s="31">
        <f>'[1]Bieu 7'!H27</f>
        <v>1638895189.4980001</v>
      </c>
      <c r="I48" s="31">
        <f>'[1]Bieu 7'!I27</f>
        <v>1472596077.025</v>
      </c>
      <c r="J48" s="31">
        <f>'[1]Bieu 7'!J27</f>
        <v>117789395.506</v>
      </c>
      <c r="K48" s="31">
        <f>'[1]Bieu 7'!K27</f>
        <v>101498161.29300001</v>
      </c>
      <c r="L48" s="31">
        <f>'[1]Bieu 7'!L27</f>
        <v>43322.176</v>
      </c>
      <c r="M48" s="31">
        <f>'[1]Bieu 7'!M27</f>
        <v>1090376523.318</v>
      </c>
      <c r="N48" s="31">
        <f>'[1]Bieu 7'!N27</f>
        <v>48630667.173999995</v>
      </c>
      <c r="O48" s="31">
        <f>'[1]Bieu 7'!O27</f>
        <v>16100150.111</v>
      </c>
      <c r="P48" s="31">
        <f>'[1]Bieu 7'!P27</f>
        <v>0</v>
      </c>
      <c r="Q48" s="31">
        <f>'[1]Bieu 7'!Q27</f>
        <v>98157857.447</v>
      </c>
      <c r="R48" s="31">
        <f>'[1]Bieu 7'!R27</f>
        <v>166299112.473</v>
      </c>
      <c r="S48" s="31">
        <f t="shared" si="4"/>
        <v>1419564310.5230002</v>
      </c>
      <c r="T48" s="32">
        <f t="shared" si="5"/>
        <v>0.1489416428557255</v>
      </c>
      <c r="U48" s="32">
        <f t="shared" si="6"/>
        <v>0.8985297451974716</v>
      </c>
      <c r="V48" s="24"/>
    </row>
    <row r="49" spans="1:22" s="12" customFormat="1" ht="20.25" customHeight="1">
      <c r="A49" s="13">
        <v>35</v>
      </c>
      <c r="B49" s="14" t="str">
        <f>'[2]Bieu 7'!B28</f>
        <v>Lai Châu</v>
      </c>
      <c r="C49" s="31">
        <f>'[2]Bieu 7'!C28</f>
        <v>15808555</v>
      </c>
      <c r="D49" s="31">
        <v>8096284</v>
      </c>
      <c r="E49" s="31">
        <v>7712271</v>
      </c>
      <c r="F49" s="31">
        <f>'[2]Bieu 7'!F28</f>
        <v>1120854</v>
      </c>
      <c r="G49" s="31">
        <f>'[2]Bieu 7'!G28</f>
        <v>0</v>
      </c>
      <c r="H49" s="31">
        <f>'[2]Bieu 7'!H28</f>
        <v>14687701</v>
      </c>
      <c r="I49" s="31">
        <f>'[2]Bieu 7'!I28</f>
        <v>12540717</v>
      </c>
      <c r="J49" s="31">
        <f>'[2]Bieu 7'!J28</f>
        <v>5456924</v>
      </c>
      <c r="K49" s="31">
        <f>'[2]Bieu 7'!K28</f>
        <v>287832</v>
      </c>
      <c r="L49" s="31">
        <f>'[2]Bieu 7'!L28</f>
        <v>0</v>
      </c>
      <c r="M49" s="31">
        <f>'[2]Bieu 7'!M28</f>
        <v>6425005</v>
      </c>
      <c r="N49" s="31">
        <f>'[2]Bieu 7'!N28</f>
        <v>130000</v>
      </c>
      <c r="O49" s="31">
        <f>'[2]Bieu 7'!O28</f>
        <v>66191</v>
      </c>
      <c r="P49" s="31">
        <f>'[2]Bieu 7'!P28</f>
        <v>0</v>
      </c>
      <c r="Q49" s="31">
        <f>'[2]Bieu 7'!Q28</f>
        <v>174765</v>
      </c>
      <c r="R49" s="31">
        <f>'[2]Bieu 7'!R28</f>
        <v>2146984</v>
      </c>
      <c r="S49" s="31">
        <f t="shared" si="4"/>
        <v>8942945</v>
      </c>
      <c r="T49" s="32">
        <f t="shared" si="5"/>
        <v>0.458088321425322</v>
      </c>
      <c r="U49" s="32">
        <f t="shared" si="6"/>
        <v>0.8538243663865434</v>
      </c>
      <c r="V49" s="24"/>
    </row>
    <row r="50" spans="1:22" s="12" customFormat="1" ht="20.25" customHeight="1">
      <c r="A50" s="15">
        <v>36</v>
      </c>
      <c r="B50" s="14" t="str">
        <f>'[2]Bieu 7'!B29</f>
        <v>Lạng Sơn</v>
      </c>
      <c r="C50" s="31">
        <f>'[2]Bieu 7'!C29</f>
        <v>92949667</v>
      </c>
      <c r="D50" s="31">
        <v>62089323</v>
      </c>
      <c r="E50" s="31">
        <v>30860344</v>
      </c>
      <c r="F50" s="31">
        <f>'[2]Bieu 7'!F29</f>
        <v>9377269</v>
      </c>
      <c r="G50" s="31">
        <f>'[2]Bieu 7'!G29</f>
        <v>0</v>
      </c>
      <c r="H50" s="31">
        <f>'[2]Bieu 7'!H29</f>
        <v>83572398</v>
      </c>
      <c r="I50" s="31">
        <f>'[2]Bieu 7'!I29</f>
        <v>42359191</v>
      </c>
      <c r="J50" s="31">
        <f>'[2]Bieu 7'!J29</f>
        <v>11203207</v>
      </c>
      <c r="K50" s="31">
        <f>'[2]Bieu 7'!K29</f>
        <v>1243570</v>
      </c>
      <c r="L50" s="31">
        <f>'[2]Bieu 7'!L29</f>
        <v>177752</v>
      </c>
      <c r="M50" s="31">
        <f>'[2]Bieu 7'!M29</f>
        <v>29477210</v>
      </c>
      <c r="N50" s="31">
        <f>'[2]Bieu 7'!N29</f>
        <v>191494</v>
      </c>
      <c r="O50" s="31">
        <f>'[2]Bieu 7'!O29</f>
        <v>47488</v>
      </c>
      <c r="P50" s="31">
        <f>'[2]Bieu 7'!P29</f>
        <v>0</v>
      </c>
      <c r="Q50" s="31">
        <f>'[2]Bieu 7'!Q29</f>
        <v>18470</v>
      </c>
      <c r="R50" s="31">
        <f>'[2]Bieu 7'!R29</f>
        <v>41213207</v>
      </c>
      <c r="S50" s="31">
        <f t="shared" si="4"/>
        <v>70947869</v>
      </c>
      <c r="T50" s="32">
        <f t="shared" si="5"/>
        <v>0.2980351773007185</v>
      </c>
      <c r="U50" s="32">
        <f t="shared" si="6"/>
        <v>0.5068562349975886</v>
      </c>
      <c r="V50" s="24"/>
    </row>
    <row r="51" spans="1:22" s="12" customFormat="1" ht="20.25" customHeight="1">
      <c r="A51" s="13">
        <v>37</v>
      </c>
      <c r="B51" s="14" t="str">
        <f>'[2]Bieu 7'!B30</f>
        <v>Lào Cai</v>
      </c>
      <c r="C51" s="31">
        <f>'[2]Bieu 7'!C30</f>
        <v>93843800.861</v>
      </c>
      <c r="D51" s="31">
        <v>34751053.45</v>
      </c>
      <c r="E51" s="31">
        <v>59092747.411</v>
      </c>
      <c r="F51" s="31">
        <f>'[2]Bieu 7'!F30</f>
        <v>1209262</v>
      </c>
      <c r="G51" s="31">
        <f>'[2]Bieu 7'!G30</f>
        <v>0</v>
      </c>
      <c r="H51" s="31">
        <f>'[2]Bieu 7'!H30</f>
        <v>92634538.861</v>
      </c>
      <c r="I51" s="31">
        <f>'[2]Bieu 7'!I30</f>
        <v>79047773.911</v>
      </c>
      <c r="J51" s="31">
        <f>'[2]Bieu 7'!J30</f>
        <v>23106993.005</v>
      </c>
      <c r="K51" s="31">
        <f>'[2]Bieu 7'!K30</f>
        <v>3121633.906</v>
      </c>
      <c r="L51" s="31">
        <f>'[2]Bieu 7'!L30</f>
        <v>34657</v>
      </c>
      <c r="M51" s="31">
        <f>'[2]Bieu 7'!M30</f>
        <v>51932149</v>
      </c>
      <c r="N51" s="31">
        <f>'[2]Bieu 7'!N30</f>
        <v>73811</v>
      </c>
      <c r="O51" s="31">
        <f>'[2]Bieu 7'!O30</f>
        <v>0</v>
      </c>
      <c r="P51" s="31">
        <f>'[2]Bieu 7'!P30</f>
        <v>0</v>
      </c>
      <c r="Q51" s="31">
        <f>'[2]Bieu 7'!Q30</f>
        <v>778530</v>
      </c>
      <c r="R51" s="31">
        <f>'[2]Bieu 7'!R30</f>
        <v>13586764.95</v>
      </c>
      <c r="S51" s="31">
        <f t="shared" si="4"/>
        <v>66371254.95</v>
      </c>
      <c r="T51" s="32">
        <f t="shared" si="5"/>
        <v>0.33224571182194035</v>
      </c>
      <c r="U51" s="32">
        <f t="shared" si="6"/>
        <v>0.853329383218637</v>
      </c>
      <c r="V51" s="24"/>
    </row>
    <row r="52" spans="1:22" s="12" customFormat="1" ht="20.25" customHeight="1">
      <c r="A52" s="15">
        <v>38</v>
      </c>
      <c r="B52" s="14" t="str">
        <f>'[1]Bieu 7'!B28</f>
        <v>Lâm Đồng</v>
      </c>
      <c r="C52" s="31">
        <f>'[1]Bieu 7'!C28</f>
        <v>2290628809</v>
      </c>
      <c r="D52" s="31">
        <v>1288089127</v>
      </c>
      <c r="E52" s="31">
        <v>1002539682</v>
      </c>
      <c r="F52" s="31">
        <f>'[1]Bieu 7'!F28</f>
        <v>4392168</v>
      </c>
      <c r="G52" s="31">
        <f>'[1]Bieu 7'!G28</f>
        <v>0</v>
      </c>
      <c r="H52" s="31">
        <f>'[1]Bieu 7'!H28</f>
        <v>2286236641</v>
      </c>
      <c r="I52" s="31">
        <f>'[1]Bieu 7'!I28</f>
        <v>1329919616</v>
      </c>
      <c r="J52" s="31">
        <f>'[1]Bieu 7'!J28</f>
        <v>103824938</v>
      </c>
      <c r="K52" s="31">
        <f>'[1]Bieu 7'!K28</f>
        <v>58834871</v>
      </c>
      <c r="L52" s="31">
        <f>'[1]Bieu 7'!L28</f>
        <v>14817</v>
      </c>
      <c r="M52" s="31">
        <f>'[1]Bieu 7'!M28</f>
        <v>965037094</v>
      </c>
      <c r="N52" s="31">
        <f>'[1]Bieu 7'!N28</f>
        <v>36498517</v>
      </c>
      <c r="O52" s="31">
        <f>'[1]Bieu 7'!O28</f>
        <v>4733394</v>
      </c>
      <c r="P52" s="31">
        <f>'[1]Bieu 7'!P28</f>
        <v>9108530</v>
      </c>
      <c r="Q52" s="31">
        <f>'[1]Bieu 7'!Q28</f>
        <v>151867455</v>
      </c>
      <c r="R52" s="31">
        <f>'[1]Bieu 7'!R28</f>
        <v>956317025</v>
      </c>
      <c r="S52" s="31">
        <f t="shared" si="4"/>
        <v>2123562015</v>
      </c>
      <c r="T52" s="32">
        <f t="shared" si="5"/>
        <v>0.12231914173074353</v>
      </c>
      <c r="U52" s="32">
        <f t="shared" si="6"/>
        <v>0.5817068942689559</v>
      </c>
      <c r="V52" s="24"/>
    </row>
    <row r="53" spans="1:22" s="12" customFormat="1" ht="20.25" customHeight="1">
      <c r="A53" s="13">
        <v>39</v>
      </c>
      <c r="B53" s="14" t="str">
        <f>'[1]Bieu 7'!B29</f>
        <v>Long An</v>
      </c>
      <c r="C53" s="31">
        <f>'[1]Bieu 7'!C29</f>
        <v>3703680974.625</v>
      </c>
      <c r="D53" s="31">
        <v>2651159305</v>
      </c>
      <c r="E53" s="31">
        <v>1052521669.625</v>
      </c>
      <c r="F53" s="31">
        <f>'[1]Bieu 7'!F29</f>
        <v>237182171</v>
      </c>
      <c r="G53" s="31">
        <f>'[1]Bieu 7'!G29</f>
        <v>390219</v>
      </c>
      <c r="H53" s="31">
        <f>'[1]Bieu 7'!H29</f>
        <v>3466498803.625</v>
      </c>
      <c r="I53" s="31">
        <f>'[1]Bieu 7'!I29</f>
        <v>2549646403.625</v>
      </c>
      <c r="J53" s="31">
        <f>'[1]Bieu 7'!J29</f>
        <v>223137825.625</v>
      </c>
      <c r="K53" s="31">
        <f>'[1]Bieu 7'!K29</f>
        <v>33685263</v>
      </c>
      <c r="L53" s="31">
        <f>'[1]Bieu 7'!L29</f>
        <v>12284</v>
      </c>
      <c r="M53" s="31">
        <f>'[1]Bieu 7'!M29</f>
        <v>2011384524</v>
      </c>
      <c r="N53" s="31">
        <f>'[1]Bieu 7'!N29</f>
        <v>175708356</v>
      </c>
      <c r="O53" s="31">
        <f>'[1]Bieu 7'!O29</f>
        <v>87355410</v>
      </c>
      <c r="P53" s="31">
        <f>'[1]Bieu 7'!P29</f>
        <v>1358788</v>
      </c>
      <c r="Q53" s="31">
        <f>'[1]Bieu 7'!Q29</f>
        <v>17003953</v>
      </c>
      <c r="R53" s="31">
        <f>'[1]Bieu 7'!R29</f>
        <v>916852400</v>
      </c>
      <c r="S53" s="31">
        <f t="shared" si="4"/>
        <v>3209663431</v>
      </c>
      <c r="T53" s="32">
        <f t="shared" si="5"/>
        <v>0.10073372223687185</v>
      </c>
      <c r="U53" s="32">
        <f t="shared" si="6"/>
        <v>0.7355105390369021</v>
      </c>
      <c r="V53" s="24"/>
    </row>
    <row r="54" spans="1:22" s="12" customFormat="1" ht="20.25" customHeight="1">
      <c r="A54" s="15">
        <v>40</v>
      </c>
      <c r="B54" s="14" t="str">
        <f>'[2]Bieu 7'!B31</f>
        <v>Nam Định</v>
      </c>
      <c r="C54" s="31">
        <f>'[2]Bieu 7'!C31</f>
        <v>280002461</v>
      </c>
      <c r="D54" s="31">
        <v>117615313</v>
      </c>
      <c r="E54" s="31">
        <v>162387148</v>
      </c>
      <c r="F54" s="31">
        <f>'[2]Bieu 7'!F31</f>
        <v>5262283</v>
      </c>
      <c r="G54" s="31">
        <f>'[2]Bieu 7'!G31</f>
        <v>0</v>
      </c>
      <c r="H54" s="31">
        <f>'[2]Bieu 7'!H31</f>
        <v>274740178</v>
      </c>
      <c r="I54" s="31">
        <f>'[2]Bieu 7'!I31</f>
        <v>192472015</v>
      </c>
      <c r="J54" s="31">
        <f>'[2]Bieu 7'!J31</f>
        <v>25130672</v>
      </c>
      <c r="K54" s="31">
        <f>'[2]Bieu 7'!K31</f>
        <v>3476512</v>
      </c>
      <c r="L54" s="31">
        <f>'[2]Bieu 7'!L31</f>
        <v>67704</v>
      </c>
      <c r="M54" s="31">
        <f>'[2]Bieu 7'!M31</f>
        <v>144475245</v>
      </c>
      <c r="N54" s="31">
        <f>'[2]Bieu 7'!N31</f>
        <v>6816359</v>
      </c>
      <c r="O54" s="31">
        <f>'[2]Bieu 7'!O31</f>
        <v>1354098</v>
      </c>
      <c r="P54" s="31">
        <f>'[2]Bieu 7'!P31</f>
        <v>0</v>
      </c>
      <c r="Q54" s="31">
        <f>'[2]Bieu 7'!Q31</f>
        <v>11151425</v>
      </c>
      <c r="R54" s="31">
        <f>'[2]Bieu 7'!R31</f>
        <v>82268163</v>
      </c>
      <c r="S54" s="31">
        <f t="shared" si="4"/>
        <v>246065290</v>
      </c>
      <c r="T54" s="32">
        <f t="shared" si="5"/>
        <v>0.14898211565977526</v>
      </c>
      <c r="U54" s="32">
        <f t="shared" si="6"/>
        <v>0.7005601306700763</v>
      </c>
      <c r="V54" s="24"/>
    </row>
    <row r="55" spans="1:22" s="12" customFormat="1" ht="20.25" customHeight="1">
      <c r="A55" s="13">
        <v>41</v>
      </c>
      <c r="B55" s="14" t="str">
        <f>'[2]Bieu 7'!B32</f>
        <v>Ninh Bình</v>
      </c>
      <c r="C55" s="31">
        <f>'[2]Bieu 7'!C32</f>
        <v>320877152.932</v>
      </c>
      <c r="D55" s="31">
        <v>245696029</v>
      </c>
      <c r="E55" s="31">
        <v>75181123.93199998</v>
      </c>
      <c r="F55" s="31">
        <f>'[2]Bieu 7'!F32</f>
        <v>759275</v>
      </c>
      <c r="G55" s="31">
        <f>'[2]Bieu 7'!G32</f>
        <v>73989</v>
      </c>
      <c r="H55" s="31">
        <f>'[2]Bieu 7'!H32</f>
        <v>320117877.932</v>
      </c>
      <c r="I55" s="31">
        <f>'[2]Bieu 7'!I32</f>
        <v>312589287.661</v>
      </c>
      <c r="J55" s="31">
        <f>'[2]Bieu 7'!J32</f>
        <v>23309916</v>
      </c>
      <c r="K55" s="31">
        <f>'[2]Bieu 7'!K32</f>
        <v>7694093</v>
      </c>
      <c r="L55" s="31">
        <f>'[2]Bieu 7'!L32</f>
        <v>11900</v>
      </c>
      <c r="M55" s="31">
        <f>'[2]Bieu 7'!M32</f>
        <v>268074765.661</v>
      </c>
      <c r="N55" s="31">
        <f>'[2]Bieu 7'!N32</f>
        <v>5304389</v>
      </c>
      <c r="O55" s="31">
        <f>'[2]Bieu 7'!O32</f>
        <v>0</v>
      </c>
      <c r="P55" s="31">
        <f>'[2]Bieu 7'!P32</f>
        <v>7247966</v>
      </c>
      <c r="Q55" s="31">
        <f>'[2]Bieu 7'!Q32</f>
        <v>946258</v>
      </c>
      <c r="R55" s="31">
        <f>'[2]Bieu 7'!R32</f>
        <v>7528590.271</v>
      </c>
      <c r="S55" s="31">
        <f t="shared" si="4"/>
        <v>289101968.93200004</v>
      </c>
      <c r="T55" s="32">
        <f t="shared" si="5"/>
        <v>0.09922255887935752</v>
      </c>
      <c r="U55" s="32">
        <f t="shared" si="6"/>
        <v>0.9764818187611527</v>
      </c>
      <c r="V55" s="24"/>
    </row>
    <row r="56" spans="1:22" s="12" customFormat="1" ht="20.25" customHeight="1">
      <c r="A56" s="15">
        <v>42</v>
      </c>
      <c r="B56" s="14" t="str">
        <f>'[1]Bieu 7'!B30</f>
        <v>Ninh Thuận</v>
      </c>
      <c r="C56" s="31">
        <f>'[1]Bieu 7'!C30</f>
        <v>336370427</v>
      </c>
      <c r="D56" s="31">
        <v>149891792</v>
      </c>
      <c r="E56" s="31">
        <v>186478635</v>
      </c>
      <c r="F56" s="31">
        <f>'[1]Bieu 7'!F30</f>
        <v>75383644</v>
      </c>
      <c r="G56" s="31">
        <f>'[1]Bieu 7'!G30</f>
        <v>4876234</v>
      </c>
      <c r="H56" s="31">
        <f>'[1]Bieu 7'!H30</f>
        <v>260986783</v>
      </c>
      <c r="I56" s="31">
        <f>'[1]Bieu 7'!I30</f>
        <v>221691472</v>
      </c>
      <c r="J56" s="31">
        <f>'[1]Bieu 7'!J30</f>
        <v>15672202</v>
      </c>
      <c r="K56" s="31">
        <f>'[1]Bieu 7'!K30</f>
        <v>14325448</v>
      </c>
      <c r="L56" s="31">
        <f>'[1]Bieu 7'!L30</f>
        <v>23444</v>
      </c>
      <c r="M56" s="31">
        <f>'[1]Bieu 7'!M30</f>
        <v>164005128</v>
      </c>
      <c r="N56" s="31">
        <f>'[1]Bieu 7'!N30</f>
        <v>20744194</v>
      </c>
      <c r="O56" s="31">
        <f>'[1]Bieu 7'!O30</f>
        <v>30903</v>
      </c>
      <c r="P56" s="31">
        <f>'[1]Bieu 7'!P30</f>
        <v>0</v>
      </c>
      <c r="Q56" s="31">
        <f>'[1]Bieu 7'!Q30</f>
        <v>6890153</v>
      </c>
      <c r="R56" s="31">
        <f>'[1]Bieu 7'!R30</f>
        <v>39295311</v>
      </c>
      <c r="S56" s="31">
        <f t="shared" si="4"/>
        <v>230965689</v>
      </c>
      <c r="T56" s="32">
        <f t="shared" si="5"/>
        <v>0.1354183529441313</v>
      </c>
      <c r="U56" s="32">
        <f t="shared" si="6"/>
        <v>0.8494356283168562</v>
      </c>
      <c r="V56" s="24"/>
    </row>
    <row r="57" spans="1:22" s="12" customFormat="1" ht="20.25" customHeight="1">
      <c r="A57" s="13">
        <v>43</v>
      </c>
      <c r="B57" s="14" t="str">
        <f>'[2]Bieu 7'!B33</f>
        <v>Nghệ An</v>
      </c>
      <c r="C57" s="31">
        <f>'[2]Bieu 7'!C33</f>
        <v>543034498.43811</v>
      </c>
      <c r="D57" s="31">
        <v>274964662</v>
      </c>
      <c r="E57" s="31">
        <v>268069836.43811</v>
      </c>
      <c r="F57" s="31">
        <f>'[2]Bieu 7'!F33</f>
        <v>6713076.255000001</v>
      </c>
      <c r="G57" s="31">
        <f>'[2]Bieu 7'!G33</f>
        <v>0</v>
      </c>
      <c r="H57" s="31">
        <f>'[2]Bieu 7'!H33</f>
        <v>543034498.093</v>
      </c>
      <c r="I57" s="31">
        <f>'[2]Bieu 7'!I33</f>
        <v>469279462.24000007</v>
      </c>
      <c r="J57" s="31">
        <f>'[2]Bieu 7'!J33</f>
        <v>49230701.035</v>
      </c>
      <c r="K57" s="31">
        <f>'[2]Bieu 7'!K33</f>
        <v>5775519.201</v>
      </c>
      <c r="L57" s="31">
        <f>'[2]Bieu 7'!L33</f>
        <v>71678.84</v>
      </c>
      <c r="M57" s="31">
        <f>'[2]Bieu 7'!M33</f>
        <v>341632970.508</v>
      </c>
      <c r="N57" s="31">
        <f>'[2]Bieu 7'!N33</f>
        <v>55854443.342</v>
      </c>
      <c r="O57" s="31">
        <f>'[2]Bieu 7'!O33</f>
        <v>10723860.84</v>
      </c>
      <c r="P57" s="31">
        <f>'[2]Bieu 7'!P33</f>
        <v>748440</v>
      </c>
      <c r="Q57" s="31">
        <f>'[2]Bieu 7'!Q33</f>
        <v>5241848.473999999</v>
      </c>
      <c r="R57" s="31">
        <f>'[2]Bieu 7'!R33</f>
        <v>73755035.853</v>
      </c>
      <c r="S57" s="31">
        <f t="shared" si="4"/>
        <v>487956599.01699996</v>
      </c>
      <c r="T57" s="32">
        <f t="shared" si="5"/>
        <v>0.11736694977678763</v>
      </c>
      <c r="U57" s="32">
        <f t="shared" si="6"/>
        <v>0.8641798336716929</v>
      </c>
      <c r="V57" s="24"/>
    </row>
    <row r="58" spans="1:22" s="12" customFormat="1" ht="20.25" customHeight="1">
      <c r="A58" s="15">
        <v>44</v>
      </c>
      <c r="B58" s="14" t="str">
        <f>'[2]Bieu 7'!B34</f>
        <v>Phú Thọ</v>
      </c>
      <c r="C58" s="31">
        <f>'[2]Bieu 7'!C34</f>
        <v>457657026.8</v>
      </c>
      <c r="D58" s="31">
        <v>221204494.194</v>
      </c>
      <c r="E58" s="31">
        <v>236452532.606</v>
      </c>
      <c r="F58" s="31">
        <f>'[2]Bieu 7'!F34</f>
        <v>10821584.755</v>
      </c>
      <c r="G58" s="31">
        <f>'[2]Bieu 7'!G34</f>
        <v>31065091</v>
      </c>
      <c r="H58" s="31">
        <f>'[2]Bieu 7'!H34</f>
        <v>446835442.045</v>
      </c>
      <c r="I58" s="31">
        <f>'[2]Bieu 7'!I34</f>
        <v>294961708.97800004</v>
      </c>
      <c r="J58" s="31">
        <f>'[2]Bieu 7'!J34</f>
        <v>29184229.422000002</v>
      </c>
      <c r="K58" s="31">
        <f>'[2]Bieu 7'!K34</f>
        <v>6841227.807</v>
      </c>
      <c r="L58" s="31">
        <f>'[2]Bieu 7'!L34</f>
        <v>28710</v>
      </c>
      <c r="M58" s="31">
        <f>'[2]Bieu 7'!M34</f>
        <v>247702241.925</v>
      </c>
      <c r="N58" s="31">
        <f>'[2]Bieu 7'!N34</f>
        <v>7187232.624</v>
      </c>
      <c r="O58" s="31">
        <f>'[2]Bieu 7'!O34</f>
        <v>1950709</v>
      </c>
      <c r="P58" s="31">
        <f>'[2]Bieu 7'!P34</f>
        <v>832984</v>
      </c>
      <c r="Q58" s="31">
        <f>'[2]Bieu 7'!Q34</f>
        <v>1234374.2</v>
      </c>
      <c r="R58" s="31">
        <f>'[2]Bieu 7'!R34</f>
        <v>151873733.06699997</v>
      </c>
      <c r="S58" s="31">
        <f t="shared" si="4"/>
        <v>410781274.816</v>
      </c>
      <c r="T58" s="32">
        <f t="shared" si="5"/>
        <v>0.12223338193259903</v>
      </c>
      <c r="U58" s="32">
        <f t="shared" si="6"/>
        <v>0.6601126079616015</v>
      </c>
      <c r="V58" s="24"/>
    </row>
    <row r="59" spans="1:22" s="12" customFormat="1" ht="20.25" customHeight="1">
      <c r="A59" s="13">
        <v>45</v>
      </c>
      <c r="B59" s="14" t="str">
        <f>'[1]Bieu 7'!B31</f>
        <v>Phú Yên</v>
      </c>
      <c r="C59" s="31">
        <f>'[1]Bieu 7'!C31</f>
        <v>377621965</v>
      </c>
      <c r="D59" s="31">
        <v>216299300</v>
      </c>
      <c r="E59" s="31">
        <v>161322665</v>
      </c>
      <c r="F59" s="31">
        <f>'[1]Bieu 7'!F31</f>
        <v>67357522</v>
      </c>
      <c r="G59" s="31">
        <f>'[1]Bieu 7'!G31</f>
        <v>0</v>
      </c>
      <c r="H59" s="31">
        <f>'[1]Bieu 7'!H31</f>
        <v>310428349</v>
      </c>
      <c r="I59" s="31">
        <f>'[1]Bieu 7'!I31</f>
        <v>261663465</v>
      </c>
      <c r="J59" s="31">
        <f>'[1]Bieu 7'!J31</f>
        <v>27601147</v>
      </c>
      <c r="K59" s="31">
        <f>'[1]Bieu 7'!K31</f>
        <v>7123942</v>
      </c>
      <c r="L59" s="31">
        <f>'[1]Bieu 7'!L31</f>
        <v>41985</v>
      </c>
      <c r="M59" s="31">
        <f>'[1]Bieu 7'!M31</f>
        <v>213922772</v>
      </c>
      <c r="N59" s="31">
        <f>'[1]Bieu 7'!N31</f>
        <v>3283681</v>
      </c>
      <c r="O59" s="31">
        <f>'[1]Bieu 7'!O31</f>
        <v>3440856</v>
      </c>
      <c r="P59" s="31">
        <f>'[1]Bieu 7'!P31</f>
        <v>0</v>
      </c>
      <c r="Q59" s="31">
        <f>'[1]Bieu 7'!Q31</f>
        <v>6249082</v>
      </c>
      <c r="R59" s="31">
        <f>'[1]Bieu 7'!R31</f>
        <v>48764884</v>
      </c>
      <c r="S59" s="31">
        <f t="shared" si="4"/>
        <v>275661275</v>
      </c>
      <c r="T59" s="32">
        <f t="shared" si="5"/>
        <v>0.13286942447238478</v>
      </c>
      <c r="U59" s="32">
        <f t="shared" si="6"/>
        <v>0.8429109836228262</v>
      </c>
      <c r="V59" s="24"/>
    </row>
    <row r="60" spans="1:22" s="12" customFormat="1" ht="20.25" customHeight="1">
      <c r="A60" s="15">
        <v>46</v>
      </c>
      <c r="B60" s="14" t="str">
        <f>'[1]Bieu 7'!B32</f>
        <v>Quảng Bình</v>
      </c>
      <c r="C60" s="31">
        <f>'[1]Bieu 7'!C32</f>
        <v>254448850</v>
      </c>
      <c r="D60" s="31">
        <v>101760358</v>
      </c>
      <c r="E60" s="31">
        <v>152688492</v>
      </c>
      <c r="F60" s="31">
        <f>'[1]Bieu 7'!F32</f>
        <v>1346358</v>
      </c>
      <c r="G60" s="31">
        <f>'[1]Bieu 7'!G32</f>
        <v>0</v>
      </c>
      <c r="H60" s="31">
        <f>'[1]Bieu 7'!H32</f>
        <v>253102492</v>
      </c>
      <c r="I60" s="31">
        <f>'[1]Bieu 7'!I32</f>
        <v>238157439</v>
      </c>
      <c r="J60" s="31">
        <f>'[1]Bieu 7'!J32</f>
        <v>24098902</v>
      </c>
      <c r="K60" s="31">
        <f>'[1]Bieu 7'!K32</f>
        <v>2406295</v>
      </c>
      <c r="L60" s="31">
        <f>'[1]Bieu 7'!L32</f>
        <v>29383</v>
      </c>
      <c r="M60" s="31">
        <f>'[1]Bieu 7'!M32</f>
        <v>199557078</v>
      </c>
      <c r="N60" s="31">
        <f>'[1]Bieu 7'!N32</f>
        <v>7334500</v>
      </c>
      <c r="O60" s="31">
        <f>'[1]Bieu 7'!O32</f>
        <v>0</v>
      </c>
      <c r="P60" s="31">
        <f>'[1]Bieu 7'!P32</f>
        <v>3283484</v>
      </c>
      <c r="Q60" s="31">
        <f>'[1]Bieu 7'!Q32</f>
        <v>1447797</v>
      </c>
      <c r="R60" s="31">
        <f>'[1]Bieu 7'!R32</f>
        <v>14945053</v>
      </c>
      <c r="S60" s="31">
        <f t="shared" si="4"/>
        <v>226567912</v>
      </c>
      <c r="T60" s="32">
        <f t="shared" si="5"/>
        <v>0.11141612922701945</v>
      </c>
      <c r="U60" s="32">
        <f t="shared" si="6"/>
        <v>0.9409525647815431</v>
      </c>
      <c r="V60" s="24"/>
    </row>
    <row r="61" spans="1:22" s="12" customFormat="1" ht="20.25" customHeight="1">
      <c r="A61" s="13">
        <v>47</v>
      </c>
      <c r="B61" s="14" t="str">
        <f>'[1]Bieu 7'!B33</f>
        <v>Quảng Nam</v>
      </c>
      <c r="C61" s="31">
        <f>'[1]Bieu 7'!C33</f>
        <v>1538828043.3769999</v>
      </c>
      <c r="D61" s="31">
        <v>1047271116.2830001</v>
      </c>
      <c r="E61" s="31">
        <v>491556927.09399974</v>
      </c>
      <c r="F61" s="31">
        <f>'[1]Bieu 7'!F33</f>
        <v>4081657</v>
      </c>
      <c r="G61" s="31">
        <f>'[1]Bieu 7'!G33</f>
        <v>16083007</v>
      </c>
      <c r="H61" s="31">
        <f>'[1]Bieu 7'!H33</f>
        <v>1535020798.9499998</v>
      </c>
      <c r="I61" s="31">
        <f>'[1]Bieu 7'!I33</f>
        <v>1510168977.431</v>
      </c>
      <c r="J61" s="31">
        <f>'[1]Bieu 7'!J33</f>
        <v>474938966.91400003</v>
      </c>
      <c r="K61" s="31">
        <f>'[1]Bieu 7'!K33</f>
        <v>8737078.445</v>
      </c>
      <c r="L61" s="31">
        <f>'[1]Bieu 7'!L33</f>
        <v>74856</v>
      </c>
      <c r="M61" s="31">
        <f>'[1]Bieu 7'!M33</f>
        <v>700281814.987</v>
      </c>
      <c r="N61" s="31">
        <f>'[1]Bieu 7'!N33</f>
        <v>38841394</v>
      </c>
      <c r="O61" s="31">
        <f>'[1]Bieu 7'!O33</f>
        <v>266584990</v>
      </c>
      <c r="P61" s="31">
        <f>'[1]Bieu 7'!P33</f>
        <v>0</v>
      </c>
      <c r="Q61" s="31">
        <f>'[1]Bieu 7'!Q33</f>
        <v>20709877.085</v>
      </c>
      <c r="R61" s="31">
        <f>'[1]Bieu 7'!R33</f>
        <v>24851821.519</v>
      </c>
      <c r="S61" s="31">
        <f t="shared" si="4"/>
        <v>1051269897.5910001</v>
      </c>
      <c r="T61" s="32">
        <f t="shared" si="5"/>
        <v>0.32032898873470783</v>
      </c>
      <c r="U61" s="32">
        <f t="shared" si="6"/>
        <v>0.9838101076311153</v>
      </c>
      <c r="V61" s="24"/>
    </row>
    <row r="62" spans="1:22" s="12" customFormat="1" ht="20.25" customHeight="1">
      <c r="A62" s="15">
        <v>48</v>
      </c>
      <c r="B62" s="14" t="str">
        <f>'[2]Bieu 7'!B35</f>
        <v>Quảng Ninh</v>
      </c>
      <c r="C62" s="31">
        <f>'[2]Bieu 7'!C35</f>
        <v>1212861473.4320002</v>
      </c>
      <c r="D62" s="31">
        <v>662041520.646</v>
      </c>
      <c r="E62" s="31">
        <v>550819952.7860001</v>
      </c>
      <c r="F62" s="31">
        <f>'[2]Bieu 7'!F35</f>
        <v>39655971</v>
      </c>
      <c r="G62" s="31">
        <f>'[2]Bieu 7'!G35</f>
        <v>71458</v>
      </c>
      <c r="H62" s="31">
        <f>'[2]Bieu 7'!H35</f>
        <v>1173205502.4320002</v>
      </c>
      <c r="I62" s="31">
        <f>'[2]Bieu 7'!I35</f>
        <v>1109491032.532</v>
      </c>
      <c r="J62" s="31">
        <f>'[2]Bieu 7'!J35</f>
        <v>180055201.022</v>
      </c>
      <c r="K62" s="31">
        <f>'[2]Bieu 7'!K35</f>
        <v>12284318</v>
      </c>
      <c r="L62" s="31">
        <f>'[2]Bieu 7'!L35</f>
        <v>5755</v>
      </c>
      <c r="M62" s="31">
        <f>'[2]Bieu 7'!M35</f>
        <v>738958346.5100001</v>
      </c>
      <c r="N62" s="31">
        <f>'[2]Bieu 7'!N35</f>
        <v>168121964</v>
      </c>
      <c r="O62" s="31">
        <f>'[2]Bieu 7'!O35</f>
        <v>6922867</v>
      </c>
      <c r="P62" s="31">
        <f>'[2]Bieu 7'!P35</f>
        <v>0</v>
      </c>
      <c r="Q62" s="31">
        <f>'[2]Bieu 7'!Q35</f>
        <v>3142581</v>
      </c>
      <c r="R62" s="31">
        <f>'[2]Bieu 7'!R35</f>
        <v>63714469.9</v>
      </c>
      <c r="S62" s="31">
        <f t="shared" si="4"/>
        <v>980860228.4100001</v>
      </c>
      <c r="T62" s="32">
        <f t="shared" si="5"/>
        <v>0.1733635228966597</v>
      </c>
      <c r="U62" s="32">
        <f t="shared" si="6"/>
        <v>0.9456919782869045</v>
      </c>
      <c r="V62" s="24"/>
    </row>
    <row r="63" spans="1:22" s="12" customFormat="1" ht="20.25" customHeight="1">
      <c r="A63" s="13">
        <v>49</v>
      </c>
      <c r="B63" s="14" t="str">
        <f>'[1]Bieu 7'!B34</f>
        <v>Quảng Ngãi</v>
      </c>
      <c r="C63" s="31">
        <f>'[1]Bieu 7'!C34</f>
        <v>673136323</v>
      </c>
      <c r="D63" s="31">
        <v>275052868</v>
      </c>
      <c r="E63" s="31">
        <v>398083455</v>
      </c>
      <c r="F63" s="31">
        <f>'[1]Bieu 7'!F34</f>
        <v>9517763</v>
      </c>
      <c r="G63" s="31">
        <f>'[1]Bieu 7'!G34</f>
        <v>0</v>
      </c>
      <c r="H63" s="31">
        <f>'[1]Bieu 7'!H34</f>
        <v>663618560</v>
      </c>
      <c r="I63" s="31">
        <f>'[1]Bieu 7'!I34</f>
        <v>609046615</v>
      </c>
      <c r="J63" s="31">
        <f>'[1]Bieu 7'!J34</f>
        <v>38344329</v>
      </c>
      <c r="K63" s="31">
        <f>'[1]Bieu 7'!K34</f>
        <v>14882329</v>
      </c>
      <c r="L63" s="31">
        <f>'[1]Bieu 7'!L34</f>
        <v>0</v>
      </c>
      <c r="M63" s="31">
        <f>'[1]Bieu 7'!M34</f>
        <v>538872448</v>
      </c>
      <c r="N63" s="31">
        <f>'[1]Bieu 7'!N34</f>
        <v>10952557</v>
      </c>
      <c r="O63" s="31">
        <f>'[1]Bieu 7'!O34</f>
        <v>102912</v>
      </c>
      <c r="P63" s="31">
        <f>'[1]Bieu 7'!P34</f>
        <v>0</v>
      </c>
      <c r="Q63" s="31">
        <f>'[1]Bieu 7'!Q34</f>
        <v>5892040</v>
      </c>
      <c r="R63" s="31">
        <f>'[1]Bieu 7'!R34</f>
        <v>54571945</v>
      </c>
      <c r="S63" s="31">
        <f t="shared" si="4"/>
        <v>610391902</v>
      </c>
      <c r="T63" s="32">
        <f t="shared" si="5"/>
        <v>0.08739340583971557</v>
      </c>
      <c r="U63" s="32">
        <f t="shared" si="6"/>
        <v>0.9177660959331818</v>
      </c>
      <c r="V63" s="24"/>
    </row>
    <row r="64" spans="1:22" s="12" customFormat="1" ht="20.25" customHeight="1">
      <c r="A64" s="15">
        <v>50</v>
      </c>
      <c r="B64" s="14" t="str">
        <f>'[1]Bieu 7'!B35</f>
        <v>Quảng Trị</v>
      </c>
      <c r="C64" s="31">
        <f>'[1]Bieu 7'!C35</f>
        <v>201821519</v>
      </c>
      <c r="D64" s="31">
        <v>50752935</v>
      </c>
      <c r="E64" s="31">
        <v>151068584</v>
      </c>
      <c r="F64" s="31">
        <f>'[1]Bieu 7'!F35</f>
        <v>10972947</v>
      </c>
      <c r="G64" s="31">
        <f>'[1]Bieu 7'!G35</f>
        <v>0</v>
      </c>
      <c r="H64" s="31">
        <f>'[1]Bieu 7'!H35</f>
        <v>190848572</v>
      </c>
      <c r="I64" s="31">
        <f>'[1]Bieu 7'!I35</f>
        <v>165309004</v>
      </c>
      <c r="J64" s="31">
        <f>'[1]Bieu 7'!J35</f>
        <v>14670551</v>
      </c>
      <c r="K64" s="31">
        <f>'[1]Bieu 7'!K35</f>
        <v>2540647</v>
      </c>
      <c r="L64" s="31">
        <f>'[1]Bieu 7'!L35</f>
        <v>0</v>
      </c>
      <c r="M64" s="31">
        <f>'[1]Bieu 7'!M35</f>
        <v>133449339</v>
      </c>
      <c r="N64" s="31">
        <f>'[1]Bieu 7'!N35</f>
        <v>13715867</v>
      </c>
      <c r="O64" s="31">
        <f>'[1]Bieu 7'!O35</f>
        <v>0</v>
      </c>
      <c r="P64" s="31">
        <f>'[1]Bieu 7'!P35</f>
        <v>0</v>
      </c>
      <c r="Q64" s="31">
        <f>'[1]Bieu 7'!Q35</f>
        <v>932600</v>
      </c>
      <c r="R64" s="31">
        <f>'[1]Bieu 7'!R35</f>
        <v>25539568</v>
      </c>
      <c r="S64" s="31">
        <f t="shared" si="4"/>
        <v>173637374</v>
      </c>
      <c r="T64" s="32">
        <f t="shared" si="5"/>
        <v>0.10411530880677256</v>
      </c>
      <c r="U64" s="32">
        <f t="shared" si="6"/>
        <v>0.8661788886741054</v>
      </c>
      <c r="V64" s="24"/>
    </row>
    <row r="65" spans="1:22" s="12" customFormat="1" ht="20.25" customHeight="1">
      <c r="A65" s="13">
        <v>51</v>
      </c>
      <c r="B65" s="14" t="str">
        <f>'[1]Bieu 7'!B36</f>
        <v>Sóc Trăng</v>
      </c>
      <c r="C65" s="31">
        <f>'[1]Bieu 7'!C36</f>
        <v>1022138746</v>
      </c>
      <c r="D65" s="31">
        <v>689837390.636</v>
      </c>
      <c r="E65" s="31">
        <v>332301355.36399996</v>
      </c>
      <c r="F65" s="31">
        <f>'[1]Bieu 7'!F36</f>
        <v>25031891</v>
      </c>
      <c r="G65" s="31">
        <f>'[1]Bieu 7'!G36</f>
        <v>122043</v>
      </c>
      <c r="H65" s="31">
        <f>'[1]Bieu 7'!H36</f>
        <v>997106855</v>
      </c>
      <c r="I65" s="31">
        <f>'[1]Bieu 7'!I36</f>
        <v>971182269</v>
      </c>
      <c r="J65" s="31">
        <f>'[1]Bieu 7'!J36</f>
        <v>53968271</v>
      </c>
      <c r="K65" s="31">
        <f>'[1]Bieu 7'!K36</f>
        <v>65782466</v>
      </c>
      <c r="L65" s="31">
        <f>'[1]Bieu 7'!L36</f>
        <v>0</v>
      </c>
      <c r="M65" s="31">
        <f>'[1]Bieu 7'!M36</f>
        <v>748727751</v>
      </c>
      <c r="N65" s="31">
        <f>'[1]Bieu 7'!N36</f>
        <v>93919768</v>
      </c>
      <c r="O65" s="31">
        <f>'[1]Bieu 7'!O36</f>
        <v>1256945</v>
      </c>
      <c r="P65" s="31">
        <f>'[1]Bieu 7'!P36</f>
        <v>0</v>
      </c>
      <c r="Q65" s="31">
        <f>'[1]Bieu 7'!Q36</f>
        <v>7527068</v>
      </c>
      <c r="R65" s="31">
        <f>'[1]Bieu 7'!R36</f>
        <v>25924586</v>
      </c>
      <c r="S65" s="31">
        <f t="shared" si="4"/>
        <v>877356118</v>
      </c>
      <c r="T65" s="32">
        <f t="shared" si="5"/>
        <v>0.12330408083263719</v>
      </c>
      <c r="U65" s="32">
        <f t="shared" si="6"/>
        <v>0.974000192787763</v>
      </c>
      <c r="V65" s="24"/>
    </row>
    <row r="66" spans="1:22" s="12" customFormat="1" ht="20.25" customHeight="1">
      <c r="A66" s="15">
        <v>52</v>
      </c>
      <c r="B66" s="14" t="str">
        <f>'[2]Bieu 7'!B36</f>
        <v>Sơn La</v>
      </c>
      <c r="C66" s="31">
        <f>'[2]Bieu 7'!C36</f>
        <v>130008624</v>
      </c>
      <c r="D66" s="31">
        <v>74750314</v>
      </c>
      <c r="E66" s="31">
        <v>55258310</v>
      </c>
      <c r="F66" s="31">
        <f>'[2]Bieu 7'!F36</f>
        <v>1385860</v>
      </c>
      <c r="G66" s="31">
        <f>'[2]Bieu 7'!G36</f>
        <v>0</v>
      </c>
      <c r="H66" s="31">
        <f>'[2]Bieu 7'!H36</f>
        <v>128622764</v>
      </c>
      <c r="I66" s="31">
        <f>'[2]Bieu 7'!I36</f>
        <v>88999991</v>
      </c>
      <c r="J66" s="31">
        <f>'[2]Bieu 7'!J36</f>
        <v>14098658</v>
      </c>
      <c r="K66" s="31">
        <f>'[2]Bieu 7'!K36</f>
        <v>9828266</v>
      </c>
      <c r="L66" s="31">
        <f>'[2]Bieu 7'!L36</f>
        <v>292180</v>
      </c>
      <c r="M66" s="31">
        <f>'[2]Bieu 7'!M36</f>
        <v>60493218</v>
      </c>
      <c r="N66" s="31">
        <f>'[2]Bieu 7'!N36</f>
        <v>90835</v>
      </c>
      <c r="O66" s="31">
        <f>'[2]Bieu 7'!O36</f>
        <v>2981645</v>
      </c>
      <c r="P66" s="31">
        <f>'[2]Bieu 7'!P36</f>
        <v>0</v>
      </c>
      <c r="Q66" s="31">
        <f>'[2]Bieu 7'!Q36</f>
        <v>1215189</v>
      </c>
      <c r="R66" s="31">
        <f>'[2]Bieu 7'!R36</f>
        <v>39622773</v>
      </c>
      <c r="S66" s="31">
        <f t="shared" si="4"/>
        <v>104403660</v>
      </c>
      <c r="T66" s="32">
        <f t="shared" si="5"/>
        <v>0.27212479156318115</v>
      </c>
      <c r="U66" s="32">
        <f t="shared" si="6"/>
        <v>0.6919458751485079</v>
      </c>
      <c r="V66" s="24"/>
    </row>
    <row r="67" spans="1:22" s="12" customFormat="1" ht="20.25" customHeight="1">
      <c r="A67" s="13">
        <v>53</v>
      </c>
      <c r="B67" s="14" t="str">
        <f>'[1]Bieu 7'!B37</f>
        <v>Tây Ninh</v>
      </c>
      <c r="C67" s="31">
        <f>'[1]Bieu 7'!C37</f>
        <v>1591229404</v>
      </c>
      <c r="D67" s="31">
        <v>1132024780</v>
      </c>
      <c r="E67" s="31">
        <v>459204624</v>
      </c>
      <c r="F67" s="31">
        <f>'[1]Bieu 7'!F37</f>
        <v>43805934</v>
      </c>
      <c r="G67" s="31">
        <f>'[1]Bieu 7'!G37</f>
        <v>1889395</v>
      </c>
      <c r="H67" s="31">
        <f>'[1]Bieu 7'!H37</f>
        <v>1547423470</v>
      </c>
      <c r="I67" s="31">
        <f>'[1]Bieu 7'!I37</f>
        <v>1328213022</v>
      </c>
      <c r="J67" s="31">
        <f>'[1]Bieu 7'!J37</f>
        <v>145650211</v>
      </c>
      <c r="K67" s="31">
        <f>'[1]Bieu 7'!K37</f>
        <v>41997646</v>
      </c>
      <c r="L67" s="31">
        <f>'[1]Bieu 7'!L37</f>
        <v>35045</v>
      </c>
      <c r="M67" s="31">
        <f>'[1]Bieu 7'!M37</f>
        <v>935392909</v>
      </c>
      <c r="N67" s="31">
        <f>'[1]Bieu 7'!N37</f>
        <v>50773953</v>
      </c>
      <c r="O67" s="31">
        <f>'[1]Bieu 7'!O37</f>
        <v>6348405</v>
      </c>
      <c r="P67" s="31">
        <f>'[1]Bieu 7'!P37</f>
        <v>3558100</v>
      </c>
      <c r="Q67" s="31">
        <f>'[1]Bieu 7'!Q37</f>
        <v>144456753</v>
      </c>
      <c r="R67" s="31">
        <f>'[1]Bieu 7'!R37</f>
        <v>219210448</v>
      </c>
      <c r="S67" s="31">
        <f t="shared" si="4"/>
        <v>1359740568</v>
      </c>
      <c r="T67" s="32">
        <f t="shared" si="5"/>
        <v>0.14130482000348887</v>
      </c>
      <c r="U67" s="32">
        <f t="shared" si="6"/>
        <v>0.8583384236766165</v>
      </c>
      <c r="V67" s="24"/>
    </row>
    <row r="68" spans="1:22" s="12" customFormat="1" ht="20.25" customHeight="1">
      <c r="A68" s="15">
        <v>54</v>
      </c>
      <c r="B68" s="14" t="str">
        <f>'[1]Bieu 7'!B38</f>
        <v>Tiền Giang</v>
      </c>
      <c r="C68" s="31">
        <f>'[1]Bieu 7'!C38</f>
        <v>1686836770.742</v>
      </c>
      <c r="D68" s="31">
        <v>912113015.8180001</v>
      </c>
      <c r="E68" s="31">
        <v>774723754.924</v>
      </c>
      <c r="F68" s="31">
        <f>'[1]Bieu 7'!F38</f>
        <v>157707615</v>
      </c>
      <c r="G68" s="31">
        <f>'[1]Bieu 7'!G38</f>
        <v>7792027</v>
      </c>
      <c r="H68" s="31">
        <f>'[1]Bieu 7'!H38</f>
        <v>1529129155.742</v>
      </c>
      <c r="I68" s="31">
        <f>'[1]Bieu 7'!I38</f>
        <v>1333366016.6539998</v>
      </c>
      <c r="J68" s="31">
        <f>'[1]Bieu 7'!J38</f>
        <v>114227202.288</v>
      </c>
      <c r="K68" s="31">
        <f>'[1]Bieu 7'!K38</f>
        <v>27553175.973</v>
      </c>
      <c r="L68" s="31">
        <f>'[1]Bieu 7'!L38</f>
        <v>6600</v>
      </c>
      <c r="M68" s="31">
        <f>'[1]Bieu 7'!M38</f>
        <v>1001745719</v>
      </c>
      <c r="N68" s="31">
        <f>'[1]Bieu 7'!N38</f>
        <v>101538316.69200002</v>
      </c>
      <c r="O68" s="31">
        <f>'[1]Bieu 7'!O38</f>
        <v>6203279</v>
      </c>
      <c r="P68" s="31">
        <f>'[1]Bieu 7'!P38</f>
        <v>0</v>
      </c>
      <c r="Q68" s="31">
        <f>'[1]Bieu 7'!Q38</f>
        <v>82091723.701</v>
      </c>
      <c r="R68" s="31">
        <f>'[1]Bieu 7'!R38</f>
        <v>195763139.0880003</v>
      </c>
      <c r="S68" s="31">
        <f t="shared" si="4"/>
        <v>1387342177.4810002</v>
      </c>
      <c r="T68" s="32">
        <f t="shared" si="5"/>
        <v>0.10633762709567604</v>
      </c>
      <c r="U68" s="32">
        <f t="shared" si="6"/>
        <v>0.8719773680641074</v>
      </c>
      <c r="V68" s="24"/>
    </row>
    <row r="69" spans="1:22" s="12" customFormat="1" ht="20.25" customHeight="1">
      <c r="A69" s="13">
        <v>55</v>
      </c>
      <c r="B69" s="14" t="str">
        <f>'[1]Bieu 7'!B39</f>
        <v>TT Huế</v>
      </c>
      <c r="C69" s="31">
        <f>'[1]Bieu 7'!C39</f>
        <v>536818603</v>
      </c>
      <c r="D69" s="31">
        <v>442995197</v>
      </c>
      <c r="E69" s="31">
        <v>93823406</v>
      </c>
      <c r="F69" s="31">
        <f>'[1]Bieu 7'!F39</f>
        <v>7902770</v>
      </c>
      <c r="G69" s="31">
        <f>'[1]Bieu 7'!G39</f>
        <v>0</v>
      </c>
      <c r="H69" s="31">
        <f>'[1]Bieu 7'!H39</f>
        <v>528915833</v>
      </c>
      <c r="I69" s="31">
        <f>'[1]Bieu 7'!I39</f>
        <v>497331866</v>
      </c>
      <c r="J69" s="31">
        <f>'[1]Bieu 7'!J39</f>
        <v>21214527</v>
      </c>
      <c r="K69" s="31">
        <f>'[1]Bieu 7'!K39</f>
        <v>3141683</v>
      </c>
      <c r="L69" s="31">
        <f>'[1]Bieu 7'!L39</f>
        <v>1000</v>
      </c>
      <c r="M69" s="31">
        <f>'[1]Bieu 7'!M39</f>
        <v>410271863</v>
      </c>
      <c r="N69" s="31">
        <f>'[1]Bieu 7'!N39</f>
        <v>10966875</v>
      </c>
      <c r="O69" s="31">
        <f>'[1]Bieu 7'!O39</f>
        <v>0</v>
      </c>
      <c r="P69" s="31">
        <f>'[1]Bieu 7'!P39</f>
        <v>0</v>
      </c>
      <c r="Q69" s="31">
        <f>'[1]Bieu 7'!Q39</f>
        <v>51735918</v>
      </c>
      <c r="R69" s="31">
        <f>'[1]Bieu 7'!R39</f>
        <v>31583967</v>
      </c>
      <c r="S69" s="31">
        <f t="shared" si="4"/>
        <v>504558623</v>
      </c>
      <c r="T69" s="32">
        <f t="shared" si="5"/>
        <v>0.04897576782260721</v>
      </c>
      <c r="U69" s="32">
        <f t="shared" si="6"/>
        <v>0.9402854574784492</v>
      </c>
      <c r="V69" s="24"/>
    </row>
    <row r="70" spans="1:22" s="12" customFormat="1" ht="20.25" customHeight="1">
      <c r="A70" s="15">
        <v>56</v>
      </c>
      <c r="B70" s="14" t="str">
        <f>'[2]Bieu 7'!B37</f>
        <v>Tuyên Quang</v>
      </c>
      <c r="C70" s="31">
        <f>'[2]Bieu 7'!C37</f>
        <v>91901791</v>
      </c>
      <c r="D70" s="31">
        <v>51051957</v>
      </c>
      <c r="E70" s="31">
        <v>40849834</v>
      </c>
      <c r="F70" s="31">
        <f>'[2]Bieu 7'!F37</f>
        <v>3327720</v>
      </c>
      <c r="G70" s="31">
        <f>'[2]Bieu 7'!G37</f>
        <v>0</v>
      </c>
      <c r="H70" s="31">
        <f>'[2]Bieu 7'!H37</f>
        <v>88574071</v>
      </c>
      <c r="I70" s="31">
        <f>'[2]Bieu 7'!I37</f>
        <v>68415495</v>
      </c>
      <c r="J70" s="31">
        <f>'[2]Bieu 7'!J37</f>
        <v>6791294</v>
      </c>
      <c r="K70" s="31">
        <f>'[2]Bieu 7'!K37</f>
        <v>1330548</v>
      </c>
      <c r="L70" s="31">
        <f>'[2]Bieu 7'!L37</f>
        <v>54940</v>
      </c>
      <c r="M70" s="31">
        <f>'[2]Bieu 7'!M37</f>
        <v>39875650</v>
      </c>
      <c r="N70" s="31">
        <f>'[2]Bieu 7'!N37</f>
        <v>20148463</v>
      </c>
      <c r="O70" s="31">
        <f>'[2]Bieu 7'!O37</f>
        <v>0</v>
      </c>
      <c r="P70" s="31">
        <f>'[2]Bieu 7'!P37</f>
        <v>0</v>
      </c>
      <c r="Q70" s="31">
        <f>'[2]Bieu 7'!Q37</f>
        <v>214600</v>
      </c>
      <c r="R70" s="31">
        <f>'[2]Bieu 7'!R37</f>
        <v>20158576</v>
      </c>
      <c r="S70" s="31">
        <f t="shared" si="4"/>
        <v>80397289</v>
      </c>
      <c r="T70" s="32">
        <f t="shared" si="5"/>
        <v>0.11951652180547696</v>
      </c>
      <c r="U70" s="32">
        <f t="shared" si="6"/>
        <v>0.7724099640853134</v>
      </c>
      <c r="V70" s="24"/>
    </row>
    <row r="71" spans="1:22" s="12" customFormat="1" ht="20.25" customHeight="1">
      <c r="A71" s="13">
        <v>57</v>
      </c>
      <c r="B71" s="14" t="str">
        <f>'[2]Bieu 7'!B38</f>
        <v>Thái Bình</v>
      </c>
      <c r="C71" s="31">
        <f>'[2]Bieu 7'!C38</f>
        <v>605270852</v>
      </c>
      <c r="D71" s="31">
        <v>464301126</v>
      </c>
      <c r="E71" s="31">
        <v>140969726</v>
      </c>
      <c r="F71" s="31">
        <f>'[2]Bieu 7'!F38</f>
        <v>2956080</v>
      </c>
      <c r="G71" s="31">
        <f>'[2]Bieu 7'!G38</f>
        <v>0</v>
      </c>
      <c r="H71" s="31">
        <f>'[2]Bieu 7'!H38</f>
        <v>602314772</v>
      </c>
      <c r="I71" s="31">
        <f>'[2]Bieu 7'!I38</f>
        <v>474636714</v>
      </c>
      <c r="J71" s="31">
        <f>'[2]Bieu 7'!J38</f>
        <v>29995633</v>
      </c>
      <c r="K71" s="31">
        <f>'[2]Bieu 7'!K38</f>
        <v>1652075</v>
      </c>
      <c r="L71" s="31">
        <f>'[2]Bieu 7'!L38</f>
        <v>0</v>
      </c>
      <c r="M71" s="31">
        <f>'[2]Bieu 7'!M38</f>
        <v>157823765</v>
      </c>
      <c r="N71" s="31">
        <f>'[2]Bieu 7'!N38</f>
        <v>8170493</v>
      </c>
      <c r="O71" s="31">
        <f>'[2]Bieu 7'!O38</f>
        <v>76889102</v>
      </c>
      <c r="P71" s="31">
        <f>'[2]Bieu 7'!P38</f>
        <v>0</v>
      </c>
      <c r="Q71" s="31">
        <f>'[2]Bieu 7'!Q38</f>
        <v>200105646</v>
      </c>
      <c r="R71" s="31">
        <f>'[2]Bieu 7'!R38</f>
        <v>127678058</v>
      </c>
      <c r="S71" s="31">
        <f t="shared" si="4"/>
        <v>570667064</v>
      </c>
      <c r="T71" s="32">
        <f t="shared" si="5"/>
        <v>0.06667774966940294</v>
      </c>
      <c r="U71" s="32">
        <f t="shared" si="6"/>
        <v>0.7880210415958385</v>
      </c>
      <c r="V71" s="24"/>
    </row>
    <row r="72" spans="1:22" s="12" customFormat="1" ht="20.25" customHeight="1">
      <c r="A72" s="15">
        <v>58</v>
      </c>
      <c r="B72" s="14" t="str">
        <f>'[2]Bieu 7'!B39</f>
        <v>Thái Nguyên</v>
      </c>
      <c r="C72" s="31">
        <f>'[2]Bieu 7'!C39</f>
        <v>603104079</v>
      </c>
      <c r="D72" s="31">
        <v>203730652</v>
      </c>
      <c r="E72" s="31">
        <v>399373427</v>
      </c>
      <c r="F72" s="31">
        <f>'[2]Bieu 7'!F39</f>
        <v>3335271</v>
      </c>
      <c r="G72" s="31">
        <f>'[2]Bieu 7'!G39</f>
        <v>0</v>
      </c>
      <c r="H72" s="31">
        <f>'[2]Bieu 7'!H39</f>
        <v>599768808</v>
      </c>
      <c r="I72" s="31">
        <f>'[2]Bieu 7'!I39</f>
        <v>257670265</v>
      </c>
      <c r="J72" s="31">
        <f>'[2]Bieu 7'!J39</f>
        <v>16267924</v>
      </c>
      <c r="K72" s="31">
        <f>'[2]Bieu 7'!K39</f>
        <v>87860957</v>
      </c>
      <c r="L72" s="31">
        <f>'[2]Bieu 7'!L39</f>
        <v>152989</v>
      </c>
      <c r="M72" s="31">
        <f>'[2]Bieu 7'!M39</f>
        <v>132683405</v>
      </c>
      <c r="N72" s="31">
        <f>'[2]Bieu 7'!N39</f>
        <v>7780592</v>
      </c>
      <c r="O72" s="31">
        <f>'[2]Bieu 7'!O39</f>
        <v>0</v>
      </c>
      <c r="P72" s="31">
        <f>'[2]Bieu 7'!P39</f>
        <v>0</v>
      </c>
      <c r="Q72" s="31">
        <f>'[2]Bieu 7'!Q39</f>
        <v>12924398</v>
      </c>
      <c r="R72" s="31">
        <f>'[2]Bieu 7'!R39</f>
        <v>342098543</v>
      </c>
      <c r="S72" s="31">
        <f t="shared" si="4"/>
        <v>495486938</v>
      </c>
      <c r="T72" s="32">
        <f t="shared" si="5"/>
        <v>0.4047105318884971</v>
      </c>
      <c r="U72" s="32">
        <f t="shared" si="6"/>
        <v>0.42961598129657985</v>
      </c>
      <c r="V72" s="24"/>
    </row>
    <row r="73" spans="1:22" s="12" customFormat="1" ht="20.25" customHeight="1">
      <c r="A73" s="13">
        <v>59</v>
      </c>
      <c r="B73" s="14" t="str">
        <f>'[2]Bieu 7'!B40</f>
        <v>Thanh Hóa</v>
      </c>
      <c r="C73" s="31">
        <f>'[2]Bieu 7'!C40</f>
        <v>576515881.95</v>
      </c>
      <c r="D73" s="31">
        <v>382648864.5</v>
      </c>
      <c r="E73" s="31">
        <v>193867017.45000005</v>
      </c>
      <c r="F73" s="31">
        <f>'[2]Bieu 7'!F40</f>
        <v>25206493.95</v>
      </c>
      <c r="G73" s="31">
        <f>'[2]Bieu 7'!G40</f>
        <v>527005</v>
      </c>
      <c r="H73" s="31">
        <f>'[2]Bieu 7'!H40</f>
        <v>551309388</v>
      </c>
      <c r="I73" s="31">
        <f>'[2]Bieu 7'!I40</f>
        <v>504574930</v>
      </c>
      <c r="J73" s="31">
        <f>'[2]Bieu 7'!J40</f>
        <v>56189992.5</v>
      </c>
      <c r="K73" s="31">
        <f>'[2]Bieu 7'!K40</f>
        <v>114495503</v>
      </c>
      <c r="L73" s="31">
        <f>'[2]Bieu 7'!L40</f>
        <v>14824</v>
      </c>
      <c r="M73" s="31">
        <f>'[2]Bieu 7'!M40</f>
        <v>307613843.5</v>
      </c>
      <c r="N73" s="31">
        <f>'[2]Bieu 7'!N40</f>
        <v>9238631</v>
      </c>
      <c r="O73" s="31">
        <f>'[2]Bieu 7'!O40</f>
        <v>2112757</v>
      </c>
      <c r="P73" s="31">
        <f>'[2]Bieu 7'!P40</f>
        <v>160000</v>
      </c>
      <c r="Q73" s="31">
        <f>'[2]Bieu 7'!Q40</f>
        <v>14749379</v>
      </c>
      <c r="R73" s="31">
        <f>'[2]Bieu 7'!R40</f>
        <v>46734458</v>
      </c>
      <c r="S73" s="31">
        <f t="shared" si="4"/>
        <v>380609068.5</v>
      </c>
      <c r="T73" s="32">
        <f t="shared" si="5"/>
        <v>0.3383051938390994</v>
      </c>
      <c r="U73" s="32">
        <f t="shared" si="6"/>
        <v>0.9152300704155613</v>
      </c>
      <c r="V73" s="24"/>
    </row>
    <row r="74" spans="1:22" s="12" customFormat="1" ht="20.25" customHeight="1">
      <c r="A74" s="15">
        <v>60</v>
      </c>
      <c r="B74" s="14" t="str">
        <f>'[1]Bieu 7'!B40</f>
        <v>Trà Vinh</v>
      </c>
      <c r="C74" s="31">
        <f>'[1]Bieu 7'!C40</f>
        <v>634854915</v>
      </c>
      <c r="D74" s="31">
        <v>471863804</v>
      </c>
      <c r="E74" s="31">
        <v>162991111</v>
      </c>
      <c r="F74" s="31">
        <f>'[1]Bieu 7'!F40</f>
        <v>11057667</v>
      </c>
      <c r="G74" s="31">
        <f>'[1]Bieu 7'!G40</f>
        <v>0</v>
      </c>
      <c r="H74" s="31">
        <f>'[1]Bieu 7'!H40</f>
        <v>623797248</v>
      </c>
      <c r="I74" s="31">
        <f>'[1]Bieu 7'!I40</f>
        <v>580843190</v>
      </c>
      <c r="J74" s="31">
        <f>'[1]Bieu 7'!J40</f>
        <v>57224549</v>
      </c>
      <c r="K74" s="31">
        <f>'[1]Bieu 7'!K40</f>
        <v>6546939</v>
      </c>
      <c r="L74" s="31">
        <f>'[1]Bieu 7'!L40</f>
        <v>0</v>
      </c>
      <c r="M74" s="31">
        <f>'[1]Bieu 7'!M40</f>
        <v>472770744</v>
      </c>
      <c r="N74" s="31">
        <f>'[1]Bieu 7'!N40</f>
        <v>12400870</v>
      </c>
      <c r="O74" s="31">
        <f>'[1]Bieu 7'!O40</f>
        <v>136404</v>
      </c>
      <c r="P74" s="31">
        <f>'[1]Bieu 7'!P40</f>
        <v>0</v>
      </c>
      <c r="Q74" s="31">
        <f>'[1]Bieu 7'!Q40</f>
        <v>31763684</v>
      </c>
      <c r="R74" s="31">
        <f>'[1]Bieu 7'!R40</f>
        <v>42954058</v>
      </c>
      <c r="S74" s="31">
        <f t="shared" si="4"/>
        <v>560025760</v>
      </c>
      <c r="T74" s="32">
        <f t="shared" si="5"/>
        <v>0.1097912295399383</v>
      </c>
      <c r="U74" s="32">
        <f t="shared" si="6"/>
        <v>0.9311409947098709</v>
      </c>
      <c r="V74" s="24"/>
    </row>
    <row r="75" spans="1:22" s="12" customFormat="1" ht="20.25" customHeight="1">
      <c r="A75" s="13">
        <v>61</v>
      </c>
      <c r="B75" s="14" t="str">
        <f>'[1]Bieu 7'!B41</f>
        <v>Vĩnh Long</v>
      </c>
      <c r="C75" s="31">
        <f>'[1]Bieu 7'!C41</f>
        <v>1019471812.3</v>
      </c>
      <c r="D75" s="31">
        <v>796512126.471</v>
      </c>
      <c r="E75" s="31">
        <v>222959685.829</v>
      </c>
      <c r="F75" s="31">
        <f>'[1]Bieu 7'!F41</f>
        <v>8984642</v>
      </c>
      <c r="G75" s="31">
        <f>'[1]Bieu 7'!G41</f>
        <v>1513935</v>
      </c>
      <c r="H75" s="31">
        <f>'[1]Bieu 7'!H41</f>
        <v>1010487170.0129999</v>
      </c>
      <c r="I75" s="31">
        <f>'[1]Bieu 7'!I41</f>
        <v>915182157.6129999</v>
      </c>
      <c r="J75" s="31">
        <f>'[1]Bieu 7'!J41</f>
        <v>53954666.9</v>
      </c>
      <c r="K75" s="31">
        <f>'[1]Bieu 7'!K41</f>
        <v>15231285.043</v>
      </c>
      <c r="L75" s="31">
        <f>'[1]Bieu 7'!L41</f>
        <v>0</v>
      </c>
      <c r="M75" s="31">
        <f>'[1]Bieu 7'!M41</f>
        <v>745400460.67</v>
      </c>
      <c r="N75" s="31">
        <f>'[1]Bieu 7'!N41</f>
        <v>79401675</v>
      </c>
      <c r="O75" s="31">
        <f>'[1]Bieu 7'!O41</f>
        <v>6157045</v>
      </c>
      <c r="P75" s="31">
        <f>'[1]Bieu 7'!P41</f>
        <v>0</v>
      </c>
      <c r="Q75" s="31">
        <f>'[1]Bieu 7'!Q41</f>
        <v>15037025</v>
      </c>
      <c r="R75" s="31">
        <f>'[1]Bieu 7'!R41</f>
        <v>95305012.4</v>
      </c>
      <c r="S75" s="31">
        <f t="shared" si="4"/>
        <v>941301218.0699999</v>
      </c>
      <c r="T75" s="32">
        <f t="shared" si="5"/>
        <v>0.07559801222901075</v>
      </c>
      <c r="U75" s="32">
        <f t="shared" si="6"/>
        <v>0.9056840945355359</v>
      </c>
      <c r="V75" s="24"/>
    </row>
    <row r="76" spans="1:22" s="12" customFormat="1" ht="20.25" customHeight="1">
      <c r="A76" s="15">
        <v>62</v>
      </c>
      <c r="B76" s="14" t="str">
        <f>'[2]Bieu 7'!B41</f>
        <v>Vĩnh Phúc</v>
      </c>
      <c r="C76" s="31">
        <f>'[2]Bieu 7'!C41</f>
        <v>431280383.5</v>
      </c>
      <c r="D76" s="31">
        <v>255919641</v>
      </c>
      <c r="E76" s="31">
        <v>175360742.5</v>
      </c>
      <c r="F76" s="31">
        <f>'[2]Bieu 7'!F41</f>
        <v>18001716</v>
      </c>
      <c r="G76" s="31">
        <f>'[2]Bieu 7'!G41</f>
        <v>12340239</v>
      </c>
      <c r="H76" s="31">
        <f>'[2]Bieu 7'!H41</f>
        <v>413278667.5</v>
      </c>
      <c r="I76" s="31">
        <f>'[2]Bieu 7'!I41</f>
        <v>361040091.5</v>
      </c>
      <c r="J76" s="31">
        <f>'[2]Bieu 7'!J41</f>
        <v>51836256.5</v>
      </c>
      <c r="K76" s="31">
        <f>'[2]Bieu 7'!K41</f>
        <v>6334287</v>
      </c>
      <c r="L76" s="31">
        <f>'[2]Bieu 7'!L41</f>
        <v>40115</v>
      </c>
      <c r="M76" s="31">
        <f>'[2]Bieu 7'!M41</f>
        <v>286103395</v>
      </c>
      <c r="N76" s="31">
        <f>'[2]Bieu 7'!N41</f>
        <v>15214784</v>
      </c>
      <c r="O76" s="31">
        <f>'[2]Bieu 7'!O41</f>
        <v>0</v>
      </c>
      <c r="P76" s="31">
        <f>'[2]Bieu 7'!P41</f>
        <v>0</v>
      </c>
      <c r="Q76" s="31">
        <f>'[2]Bieu 7'!Q41</f>
        <v>1511254</v>
      </c>
      <c r="R76" s="31">
        <f>'[2]Bieu 7'!R41</f>
        <v>52238576</v>
      </c>
      <c r="S76" s="31">
        <f t="shared" si="4"/>
        <v>355068009</v>
      </c>
      <c r="T76" s="32">
        <f t="shared" si="5"/>
        <v>0.16123045575950948</v>
      </c>
      <c r="U76" s="32">
        <f t="shared" si="6"/>
        <v>0.8735996311738011</v>
      </c>
      <c r="V76" s="24"/>
    </row>
    <row r="77" spans="1:22" s="12" customFormat="1" ht="20.25" customHeight="1">
      <c r="A77" s="13">
        <v>63</v>
      </c>
      <c r="B77" s="14" t="str">
        <f>'[2]Bieu 7'!B42</f>
        <v>Yên Bái</v>
      </c>
      <c r="C77" s="31">
        <f>'[2]Bieu 7'!C42</f>
        <v>97795512</v>
      </c>
      <c r="D77" s="31">
        <v>69435064</v>
      </c>
      <c r="E77" s="31">
        <v>28360448</v>
      </c>
      <c r="F77" s="31">
        <f>'[2]Bieu 7'!F42</f>
        <v>537452</v>
      </c>
      <c r="G77" s="31">
        <f>'[2]Bieu 7'!G42</f>
        <v>0</v>
      </c>
      <c r="H77" s="31">
        <f>'[2]Bieu 7'!H42</f>
        <v>97258060</v>
      </c>
      <c r="I77" s="31">
        <f>'[2]Bieu 7'!I42</f>
        <v>49998055</v>
      </c>
      <c r="J77" s="31">
        <f>'[2]Bieu 7'!J42</f>
        <v>7601559</v>
      </c>
      <c r="K77" s="31">
        <f>'[2]Bieu 7'!K42</f>
        <v>521084</v>
      </c>
      <c r="L77" s="31">
        <f>'[2]Bieu 7'!L42</f>
        <v>93487</v>
      </c>
      <c r="M77" s="31">
        <f>'[2]Bieu 7'!M42</f>
        <v>23622927</v>
      </c>
      <c r="N77" s="31">
        <f>'[2]Bieu 7'!N42</f>
        <v>4451950</v>
      </c>
      <c r="O77" s="31">
        <f>'[2]Bieu 7'!O42</f>
        <v>13707048</v>
      </c>
      <c r="P77" s="31">
        <f>'[2]Bieu 7'!P42</f>
        <v>0</v>
      </c>
      <c r="Q77" s="31">
        <f>'[2]Bieu 7'!Q42</f>
        <v>0</v>
      </c>
      <c r="R77" s="31">
        <f>'[2]Bieu 7'!R42</f>
        <v>47260005</v>
      </c>
      <c r="S77" s="31">
        <f t="shared" si="4"/>
        <v>89041930</v>
      </c>
      <c r="T77" s="32">
        <f t="shared" si="5"/>
        <v>0.16432899239780427</v>
      </c>
      <c r="U77" s="32">
        <f t="shared" si="6"/>
        <v>0.5140762112672205</v>
      </c>
      <c r="V77" s="24"/>
    </row>
    <row r="78" spans="2:21" ht="15.75">
      <c r="B78" s="49"/>
      <c r="C78" s="49"/>
      <c r="D78" s="49"/>
      <c r="E78" s="49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50" t="s">
        <v>48</v>
      </c>
      <c r="Q78" s="50"/>
      <c r="R78" s="50"/>
      <c r="S78" s="50"/>
      <c r="T78" s="50"/>
      <c r="U78" s="29"/>
    </row>
    <row r="79" spans="2:18" ht="15.75" customHeight="1">
      <c r="B79" s="18"/>
      <c r="C79" s="47" t="s">
        <v>38</v>
      </c>
      <c r="D79" s="47"/>
      <c r="E79" s="47"/>
      <c r="F79" s="19"/>
      <c r="G79" s="19"/>
      <c r="O79" s="43" t="s">
        <v>52</v>
      </c>
      <c r="P79" s="43"/>
      <c r="Q79" s="43"/>
      <c r="R79" s="43"/>
    </row>
    <row r="80" spans="2:18" ht="15.75">
      <c r="B80" s="18"/>
      <c r="O80" s="43" t="s">
        <v>51</v>
      </c>
      <c r="P80" s="43"/>
      <c r="Q80" s="43"/>
      <c r="R80" s="43"/>
    </row>
    <row r="81" spans="2:18" ht="12.75">
      <c r="B81" s="18"/>
      <c r="O81" s="21"/>
      <c r="P81" s="21"/>
      <c r="Q81" s="21"/>
      <c r="R81" s="21"/>
    </row>
    <row r="82" spans="2:18" ht="12.75">
      <c r="B82" s="18"/>
      <c r="O82" s="21"/>
      <c r="P82" s="21"/>
      <c r="Q82" s="21"/>
      <c r="R82" s="21"/>
    </row>
    <row r="83" spans="2:18" ht="12.75">
      <c r="B83" s="18"/>
      <c r="O83" s="21"/>
      <c r="P83" s="21"/>
      <c r="Q83" s="21"/>
      <c r="R83" s="21"/>
    </row>
    <row r="84" spans="2:18" ht="11.25" customHeight="1">
      <c r="B84" s="18"/>
      <c r="O84" s="21"/>
      <c r="P84" s="21"/>
      <c r="Q84" s="21"/>
      <c r="R84" s="21"/>
    </row>
    <row r="85" spans="2:18" ht="12.75">
      <c r="B85" s="18"/>
      <c r="O85" s="21"/>
      <c r="P85" s="21"/>
      <c r="Q85" s="21"/>
      <c r="R85" s="21"/>
    </row>
    <row r="86" spans="2:18" ht="15.75">
      <c r="B86" s="18"/>
      <c r="C86" s="47" t="s">
        <v>39</v>
      </c>
      <c r="D86" s="47"/>
      <c r="E86" s="47"/>
      <c r="F86" s="19"/>
      <c r="G86" s="19"/>
      <c r="O86" s="48" t="s">
        <v>53</v>
      </c>
      <c r="P86" s="48"/>
      <c r="Q86" s="48"/>
      <c r="R86" s="48"/>
    </row>
    <row r="87" ht="12.75">
      <c r="B87" s="18"/>
    </row>
  </sheetData>
  <sheetProtection/>
  <mergeCells count="42">
    <mergeCell ref="A8:A12"/>
    <mergeCell ref="B8:B12"/>
    <mergeCell ref="C9:C12"/>
    <mergeCell ref="D9:E9"/>
    <mergeCell ref="B1:H1"/>
    <mergeCell ref="B2:H2"/>
    <mergeCell ref="A3:M3"/>
    <mergeCell ref="A4:T6"/>
    <mergeCell ref="Q7:T7"/>
    <mergeCell ref="W8:W12"/>
    <mergeCell ref="S8:S12"/>
    <mergeCell ref="T8:T12"/>
    <mergeCell ref="H9:H12"/>
    <mergeCell ref="E10:E12"/>
    <mergeCell ref="C79:E79"/>
    <mergeCell ref="O79:R79"/>
    <mergeCell ref="B78:E78"/>
    <mergeCell ref="P78:T78"/>
    <mergeCell ref="F8:F12"/>
    <mergeCell ref="G8:G12"/>
    <mergeCell ref="M11:M12"/>
    <mergeCell ref="N11:N12"/>
    <mergeCell ref="C8:E8"/>
    <mergeCell ref="A13:B13"/>
    <mergeCell ref="C86:E86"/>
    <mergeCell ref="O86:R86"/>
    <mergeCell ref="V8:V12"/>
    <mergeCell ref="U8:U12"/>
    <mergeCell ref="O11:O12"/>
    <mergeCell ref="H8:R8"/>
    <mergeCell ref="D10:D12"/>
    <mergeCell ref="Q11:Q12"/>
    <mergeCell ref="O80:R80"/>
    <mergeCell ref="P11:P12"/>
    <mergeCell ref="X8:X12"/>
    <mergeCell ref="J10:Q10"/>
    <mergeCell ref="J11:J12"/>
    <mergeCell ref="K11:K12"/>
    <mergeCell ref="L11:L12"/>
    <mergeCell ref="I9:Q9"/>
    <mergeCell ref="R9:R12"/>
    <mergeCell ref="I10:I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trannamdt1</cp:lastModifiedBy>
  <cp:lastPrinted>2016-05-10T07:10:12Z</cp:lastPrinted>
  <dcterms:created xsi:type="dcterms:W3CDTF">2015-11-10T02:15:15Z</dcterms:created>
  <dcterms:modified xsi:type="dcterms:W3CDTF">2016-08-11T05:18:53Z</dcterms:modified>
  <cp:category/>
  <cp:version/>
  <cp:contentType/>
  <cp:contentStatus/>
</cp:coreProperties>
</file>